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08" yWindow="-72" windowWidth="23256" windowHeight="9480" activeTab="1"/>
  </bookViews>
  <sheets>
    <sheet name="Foglio1" sheetId="1" r:id="rId1"/>
    <sheet name="Charting" sheetId="2" r:id="rId2"/>
  </sheets>
  <calcPr calcId="145621"/>
</workbook>
</file>

<file path=xl/calcChain.xml><?xml version="1.0" encoding="utf-8"?>
<calcChain xmlns="http://schemas.openxmlformats.org/spreadsheetml/2006/main">
  <c r="O2" i="2" l="1"/>
  <c r="N2" i="2"/>
  <c r="P143" i="1" l="1"/>
  <c r="O143" i="1"/>
  <c r="L15" i="2" l="1"/>
  <c r="C28" i="2"/>
  <c r="D28" i="2"/>
  <c r="E28" i="2"/>
  <c r="F28" i="2"/>
  <c r="G28" i="2"/>
  <c r="B28" i="2"/>
  <c r="C27" i="2"/>
  <c r="D27" i="2"/>
  <c r="E27" i="2"/>
  <c r="F27" i="2"/>
  <c r="G27" i="2"/>
  <c r="B27" i="2"/>
  <c r="L17" i="2"/>
  <c r="L18" i="2"/>
  <c r="L19" i="2"/>
  <c r="L20" i="2"/>
  <c r="L21" i="2"/>
  <c r="L22" i="2"/>
  <c r="L23" i="2"/>
  <c r="L16" i="2"/>
  <c r="K4" i="2" l="1"/>
  <c r="L3" i="2" l="1"/>
  <c r="L4" i="2"/>
  <c r="L5" i="2"/>
  <c r="L6" i="2"/>
  <c r="L7" i="2"/>
  <c r="L8" i="2"/>
  <c r="L9" i="2"/>
  <c r="L10" i="2"/>
  <c r="L2" i="2"/>
  <c r="K2" i="2"/>
  <c r="I143" i="1" l="1"/>
  <c r="J143" i="1" l="1"/>
  <c r="K143" i="1"/>
  <c r="L143" i="1"/>
  <c r="M143" i="1"/>
  <c r="N143" i="1"/>
  <c r="K6" i="2" l="1"/>
</calcChain>
</file>

<file path=xl/sharedStrings.xml><?xml version="1.0" encoding="utf-8"?>
<sst xmlns="http://schemas.openxmlformats.org/spreadsheetml/2006/main" count="1578" uniqueCount="533">
  <si>
    <t>user_Country</t>
  </si>
  <si>
    <t>user_Affiliation</t>
  </si>
  <si>
    <t>user_Age</t>
  </si>
  <si>
    <t>user_id</t>
  </si>
  <si>
    <t>date</t>
  </si>
  <si>
    <t>question</t>
  </si>
  <si>
    <t>subquestion</t>
  </si>
  <si>
    <t>labels</t>
  </si>
  <si>
    <t>No of responses</t>
  </si>
  <si>
    <t>Unweighted scores</t>
  </si>
  <si>
    <t>Highest priority</t>
  </si>
  <si>
    <t>Priority 2</t>
  </si>
  <si>
    <t>Priority 3</t>
  </si>
  <si>
    <t>Priority 4</t>
  </si>
  <si>
    <t>Priority 5</t>
  </si>
  <si>
    <t>Lowest priority</t>
  </si>
  <si>
    <t>Weighted by confidence</t>
  </si>
  <si>
    <t>Germany</t>
  </si>
  <si>
    <t>Fraunhofer</t>
  </si>
  <si>
    <t>5852c089aef2c94c3a000367</t>
  </si>
  <si>
    <t>United Kingdom</t>
  </si>
  <si>
    <t>University of Sussex</t>
  </si>
  <si>
    <t>5852c089aef2c94c3a00036b</t>
  </si>
  <si>
    <t>Netherlands</t>
  </si>
  <si>
    <t>Atos</t>
  </si>
  <si>
    <t>5852c089aef2c94c3a00036d</t>
  </si>
  <si>
    <t>Switzerland</t>
  </si>
  <si>
    <t>IBM Zurich Research Laboratory</t>
  </si>
  <si>
    <t>5852c089aef2c94c3a00036f</t>
  </si>
  <si>
    <t>Italy</t>
  </si>
  <si>
    <t>CNR - SPIN</t>
  </si>
  <si>
    <t>5852c089aef2c94c3a000373</t>
  </si>
  <si>
    <t>Hitachi</t>
  </si>
  <si>
    <t>5852c089aef2c94c3a00037f</t>
  </si>
  <si>
    <t>University of Oxford</t>
  </si>
  <si>
    <t>5852c089aef2c94c3a000385</t>
  </si>
  <si>
    <t>Finland</t>
  </si>
  <si>
    <t>Aalto University</t>
  </si>
  <si>
    <t>5852c089aef2c94c3a00038b</t>
  </si>
  <si>
    <t>Karlsruhe Institute of Technology</t>
  </si>
  <si>
    <t>5852c089aef2c94c3a000391</t>
  </si>
  <si>
    <t>United States</t>
  </si>
  <si>
    <t>Microsoft</t>
  </si>
  <si>
    <t>Lancaster University</t>
  </si>
  <si>
    <t>58dbcc590e349c2a60000076</t>
  </si>
  <si>
    <t>Saarland University</t>
  </si>
  <si>
    <t>58dbcd4e0e349c2a60000090</t>
  </si>
  <si>
    <t>Nokia Bell-Labs</t>
  </si>
  <si>
    <t>58dbce3a0e349c2a600000a3</t>
  </si>
  <si>
    <t>Singapore</t>
  </si>
  <si>
    <t>Center for Quantum Technologies</t>
  </si>
  <si>
    <t>58dbce4e0e349c2a600000a9</t>
  </si>
  <si>
    <t>QuSoft/CWI/Univ of Amsterdam</t>
  </si>
  <si>
    <t>58dbce730e349c2a600000b5</t>
  </si>
  <si>
    <t>58dbd02b0e349c2a60000182</t>
  </si>
  <si>
    <t>Poland</t>
  </si>
  <si>
    <t>ICFO</t>
  </si>
  <si>
    <t>58dbd03e0e349c2a60000193</t>
  </si>
  <si>
    <t>2017/4/20 11:9:53</t>
  </si>
  <si>
    <t>University of Groningen</t>
  </si>
  <si>
    <t>58dbd0cc0e349c2a600001b7</t>
  </si>
  <si>
    <t>University of Southern California</t>
  </si>
  <si>
    <t>58dbd2120e349c2a60000222</t>
  </si>
  <si>
    <t>Universita Roma Tre</t>
  </si>
  <si>
    <t>58dbd49f0e349c2a60000327</t>
  </si>
  <si>
    <t>Malta</t>
  </si>
  <si>
    <t>Physics</t>
  </si>
  <si>
    <t>58dbe0770e349c2a6000060b</t>
  </si>
  <si>
    <t>ibm</t>
  </si>
  <si>
    <t>58dbe2a90e349c2a60000637</t>
  </si>
  <si>
    <t>Boston University- Dept. of ECE</t>
  </si>
  <si>
    <t>58dbe4610e349c2a600006e6</t>
  </si>
  <si>
    <t>58dbec9f0e349c2a600007ec</t>
  </si>
  <si>
    <t>Russian Federation</t>
  </si>
  <si>
    <t>Kazan Federal University- professor</t>
  </si>
  <si>
    <t>58dbfaea0e349c2a60000871</t>
  </si>
  <si>
    <t>58dc04140e349c2a6000090f</t>
  </si>
  <si>
    <t>France</t>
  </si>
  <si>
    <t>CNRS - PCQC</t>
  </si>
  <si>
    <t>58dc0c680e349c2a60000954</t>
  </si>
  <si>
    <t>Canada</t>
  </si>
  <si>
    <t>D-Wave Systems Inc.</t>
  </si>
  <si>
    <t>58dc152d0e349c2a60000a48</t>
  </si>
  <si>
    <t>Microsoft Research</t>
  </si>
  <si>
    <t>58dc19a20e349c2a60000ae0</t>
  </si>
  <si>
    <t>Universita degli Studi di Milano- Dept. Comp. Sci.</t>
  </si>
  <si>
    <t>58dc29b80e349c2a60000d4c</t>
  </si>
  <si>
    <t>Sandia National Labs</t>
  </si>
  <si>
    <t>58dc2de20e349c2a60000dda</t>
  </si>
  <si>
    <t>Australia</t>
  </si>
  <si>
    <t>University of Sydney</t>
  </si>
  <si>
    <t>58dc31340e349c2a60000e24</t>
  </si>
  <si>
    <t>Spain</t>
  </si>
  <si>
    <t>Universitat Autonoma de Barcelona</t>
  </si>
  <si>
    <t>58dc3c050e349c2a60000f57</t>
  </si>
  <si>
    <t>Colombia</t>
  </si>
  <si>
    <t>ADAPTUN SAS</t>
  </si>
  <si>
    <t>58dc3f980e349c2a60000f93</t>
  </si>
  <si>
    <t>Centre for Quantum Technologies- National Universtiy of Singapore</t>
  </si>
  <si>
    <t>40+</t>
  </si>
  <si>
    <t>58dc8f390e349c2a6000135a</t>
  </si>
  <si>
    <t>University of Cambridge</t>
  </si>
  <si>
    <t>58dd39ba893db95b5c000583</t>
  </si>
  <si>
    <t>University College London</t>
  </si>
  <si>
    <t>58de3f1a893db95b5c000cac</t>
  </si>
  <si>
    <t>Austria</t>
  </si>
  <si>
    <t>University of Innsbruck</t>
  </si>
  <si>
    <t>58ded299f2d9f720620004bb</t>
  </si>
  <si>
    <t>Loughborough University</t>
  </si>
  <si>
    <t>58def721f2d9f72062000604</t>
  </si>
  <si>
    <t>please enter an explanation for your answer</t>
  </si>
  <si>
    <t>Anyon Systems Inc.</t>
  </si>
  <si>
    <t>58e1129318298df04d00003b</t>
  </si>
  <si>
    <t>58e205ac6c7ae40b360001b9</t>
  </si>
  <si>
    <t>Innovate UK</t>
  </si>
  <si>
    <t>58e368997ceceb751a0007ec</t>
  </si>
  <si>
    <t>Sweden</t>
  </si>
  <si>
    <t>Chalmers University of Technology</t>
  </si>
  <si>
    <t>58e36a6b7ceceb751a000804</t>
  </si>
  <si>
    <t>QuTech- TU Delft</t>
  </si>
  <si>
    <t>SAP</t>
  </si>
  <si>
    <t>58e4f37f7b67cab57f0004f2</t>
  </si>
  <si>
    <t>2017/4/26 7:54:28</t>
  </si>
  <si>
    <t>JGU Mainz</t>
  </si>
  <si>
    <t>58e5f495ca034e7c6b00026d</t>
  </si>
  <si>
    <t>QxBranch</t>
  </si>
  <si>
    <t>Intel Corporation</t>
  </si>
  <si>
    <t>58ece8f41f375cbb71000563</t>
  </si>
  <si>
    <t>USC</t>
  </si>
  <si>
    <t>58f2bc26b46e82714e0000c2</t>
  </si>
  <si>
    <t>58f4e87313bb3df53300065c</t>
  </si>
  <si>
    <t>58f597be16df98d816000218</t>
  </si>
  <si>
    <t>University Professor</t>
  </si>
  <si>
    <t>58f5a1be16df98d81600027f</t>
  </si>
  <si>
    <t>Swedish Research Council</t>
  </si>
  <si>
    <t>58f5d64316df98d816000454</t>
  </si>
  <si>
    <t>Universita degli Studi di Napoli Federico II</t>
  </si>
  <si>
    <t>58f645e116df98d8160007d6</t>
  </si>
  <si>
    <t xml:space="preserve">Quantum AI Laboratory- NASA Ames Research Center </t>
  </si>
  <si>
    <t>58f6466316df98d8160007e8</t>
  </si>
  <si>
    <t>2017/4/20 1:35:10</t>
  </si>
  <si>
    <t>SSH</t>
  </si>
  <si>
    <t>58f6477516df98d816000823</t>
  </si>
  <si>
    <t>MIT</t>
  </si>
  <si>
    <t>58f653ac16df98d816000a1a</t>
  </si>
  <si>
    <t>58f6545b16df98d816000a30</t>
  </si>
  <si>
    <t>Stockholm University</t>
  </si>
  <si>
    <t>58f6573c16df98d816000b1e</t>
  </si>
  <si>
    <t>58f667a816df98d816000dd3</t>
  </si>
  <si>
    <t>Google</t>
  </si>
  <si>
    <t>58f6727b16df98d816000ea3</t>
  </si>
  <si>
    <t>Israel</t>
  </si>
  <si>
    <t>Hebrew University of Jerusalem</t>
  </si>
  <si>
    <t>58f6fd33d1c989b104000632</t>
  </si>
  <si>
    <t>Nokia Bell Labs</t>
  </si>
  <si>
    <t>58f7180cd1c989b1040007af</t>
  </si>
  <si>
    <t>2017/4/20 10:27:17</t>
  </si>
  <si>
    <t>UCL</t>
  </si>
  <si>
    <t>58f75bb2d1c989b104000a11</t>
  </si>
  <si>
    <t>stockholm university</t>
  </si>
  <si>
    <t>58f75f9cd1c989b104000a4c</t>
  </si>
  <si>
    <t>NMTC</t>
  </si>
  <si>
    <t>58f79331d1c989b104000ec6</t>
  </si>
  <si>
    <t>2017/4/19 17:6:4</t>
  </si>
  <si>
    <t>Politecnico di Milano</t>
  </si>
  <si>
    <t>58f8c58882c98b2370000893</t>
  </si>
  <si>
    <t>CNRS- UPMC- ENS</t>
  </si>
  <si>
    <t>58f8e97182c98b2370000b0e</t>
  </si>
  <si>
    <t>None</t>
  </si>
  <si>
    <t>58fa4404dce69e9531000a61</t>
  </si>
  <si>
    <t>ASML</t>
  </si>
  <si>
    <t>58ff77bc1647f8e45f00086a</t>
  </si>
  <si>
    <t>5904f5b5b78ea63806000843</t>
  </si>
  <si>
    <t>Japan</t>
  </si>
  <si>
    <t>The University of Tokyo</t>
  </si>
  <si>
    <t>5905508ce3cf73976b00018f</t>
  </si>
  <si>
    <t>Greece</t>
  </si>
  <si>
    <t>Technical University of Crete</t>
  </si>
  <si>
    <t>5908d40785d9a7453b000824</t>
  </si>
  <si>
    <t>RWTH Aachen University and Forschungszentrum Juelich</t>
  </si>
  <si>
    <t>590c94996e214ad4100007be</t>
  </si>
  <si>
    <t>Hungary</t>
  </si>
  <si>
    <t>Wigner Research Centre for Physics</t>
  </si>
  <si>
    <t>590cc7306e214ad410000add</t>
  </si>
  <si>
    <t>590dd8d776c6fbf97c000472</t>
  </si>
  <si>
    <t>LFoundry s.r.l.</t>
  </si>
  <si>
    <t>5910260330ff4fca44000249</t>
  </si>
  <si>
    <t>Cardiff University</t>
  </si>
  <si>
    <t>5910a43930ff4fca44000627</t>
  </si>
  <si>
    <t>Director at QuTech</t>
  </si>
  <si>
    <t>5911d11356953dae2b0004fb</t>
  </si>
  <si>
    <t>Delft University of Technology</t>
  </si>
  <si>
    <t>5911da0c56953dae2b0005a7</t>
  </si>
  <si>
    <t>5911e10256953dae2b00079d</t>
  </si>
  <si>
    <t>2017/5/9 16:12:17</t>
  </si>
  <si>
    <t>QuTech TUDelft</t>
  </si>
  <si>
    <t>5912009156953dae2b000b30</t>
  </si>
  <si>
    <t>TNO</t>
  </si>
  <si>
    <t>5912ade8bdf6d44f18000295</t>
  </si>
  <si>
    <t>TU Delft</t>
  </si>
  <si>
    <t>5912c704bdf6d44f18000402</t>
  </si>
  <si>
    <t>5912ebe1bdf6d44f1800061b</t>
  </si>
  <si>
    <t>5912f6e7bdf6d44f18000711</t>
  </si>
  <si>
    <t>Heriot-Watt University</t>
  </si>
  <si>
    <t>59130103bdf6d44f180007b7</t>
  </si>
  <si>
    <t>ETH Zurich</t>
  </si>
  <si>
    <t>59130228bdf6d44f1800080e</t>
  </si>
  <si>
    <t>59130582bdf6d44f180008ea</t>
  </si>
  <si>
    <t>University of Sheffield</t>
  </si>
  <si>
    <t>5913069abdf6d44f1800091a</t>
  </si>
  <si>
    <t>HHU Duesseldorf</t>
  </si>
  <si>
    <t>5913085abdf6d44f1800096f</t>
  </si>
  <si>
    <t>University of Strathclyde</t>
  </si>
  <si>
    <t>59130bdcbdf6d44f18000a81</t>
  </si>
  <si>
    <t>Aix-Marseille Universite</t>
  </si>
  <si>
    <t>59130e6ebdf6d44f18000b39</t>
  </si>
  <si>
    <t>Imperial College</t>
  </si>
  <si>
    <t>59132a29bdf6d44f18000fc4</t>
  </si>
  <si>
    <t>5913342bbdf6d44f18001106</t>
  </si>
  <si>
    <t>59134dbebdf6d44f1800133e</t>
  </si>
  <si>
    <t>QuTech</t>
  </si>
  <si>
    <t>591358f8bdf6d44f1800142a</t>
  </si>
  <si>
    <t>University of Geneva</t>
  </si>
  <si>
    <t>59141c947284506612000337</t>
  </si>
  <si>
    <t>University of Turku</t>
  </si>
  <si>
    <t>591463e0728450661200066e</t>
  </si>
  <si>
    <t>Democritus University of Thrace</t>
  </si>
  <si>
    <t>5914aca27284506612000968</t>
  </si>
  <si>
    <t>5915606c3b6627457c000516</t>
  </si>
  <si>
    <t>59156ba73b6627457c0005de</t>
  </si>
  <si>
    <t>5915981e3b6627457c0007e7</t>
  </si>
  <si>
    <t>Estonia</t>
  </si>
  <si>
    <t>5915e2573b6627457c000bb7</t>
  </si>
  <si>
    <t>University of the Basque Country</t>
  </si>
  <si>
    <t>5916d8b05d9b3ef7710004cc</t>
  </si>
  <si>
    <t>591957ef7f8ed816520001da</t>
  </si>
  <si>
    <t>Checksum</t>
  </si>
  <si>
    <t>Other</t>
  </si>
  <si>
    <t>Number of categories</t>
  </si>
  <si>
    <t>Exact text used in Foglio1</t>
  </si>
  <si>
    <t>Total of confidences</t>
  </si>
  <si>
    <t>2017/3/31 12:17:9</t>
  </si>
  <si>
    <t xml:space="preserve">Public funding priorities </t>
  </si>
  <si>
    <t>Enabling technologies- which would increase the available options for a full-scale quantum computer.</t>
  </si>
  <si>
    <t>Solutions such as quantum simulation and adiabatic computing- which have a good chance of being useful in the medium term.</t>
  </si>
  <si>
    <t>Basic research- e.g. because it is premature to move ahead with technology development and the attempts being made to do so are misguided.</t>
  </si>
  <si>
    <t>Two or three credible candidate platforms- with an aim to produce full-scale computers.</t>
  </si>
  <si>
    <t>One chosen leading candidate platform- since only by focusing all available resources is there a reasonable chance of success.</t>
  </si>
  <si>
    <t>Other (please indicate in the textbox after \Submit\")."</t>
  </si>
  <si>
    <t>2017/3/31 12:17:56</t>
  </si>
  <si>
    <t xml:space="preserve">Reasoning for public funding </t>
  </si>
  <si>
    <t>2017/5/4 10:42:2</t>
  </si>
  <si>
    <t>2017/5/4 10:42:40</t>
  </si>
  <si>
    <t>Two platforms are reasonable at this point as both have a reasonable chance of success.</t>
  </si>
  <si>
    <t>2017/5/5 12:23:28</t>
  </si>
  <si>
    <t>EU should focus on quantum software and be quantum-internet minded along the entire way.</t>
  </si>
  <si>
    <t>2017/5/5 12:24:1</t>
  </si>
  <si>
    <t xml:space="preserve">EU must hold itself on a global market. Let's face it- we are lagging behind tremendously on China and the American Corporations. The FET is booting up sluggishly- and other continents are taking over many of our resources. \r\n\r\nWe cannot hope to be leaders in quantum computing hardware. We must look a step further and deal with the step after that. We should focus on what we are still leading in- (Quantum Software- Quantum Sensing and Quantum Internet)- large scale quantum computers will be a side-effect of these investments. </t>
  </si>
  <si>
    <t>2017/4/21 17:31:22</t>
  </si>
  <si>
    <t>2017/4/21 17:31:57</t>
  </si>
  <si>
    <t>Quantum technologies still need mainly research. Enabling technologies and demonstrations are important to verify or European progress.</t>
  </si>
  <si>
    <t>2017/4/24 10:34:17</t>
  </si>
  <si>
    <t>2017/4/24 10:34:50</t>
  </si>
  <si>
    <t>2017/4/21 9:4:36</t>
  </si>
  <si>
    <t>2017/4/21 9:5:8</t>
  </si>
  <si>
    <t>Quantum computing is still at an early stage and funding still needs to be given to basic research as well as studies on scalability.</t>
  </si>
  <si>
    <t>2017/5/12 16:9:10</t>
  </si>
  <si>
    <t>\Two or three\" seems to be opposed to \"one\" - but I think the EC will need to take an expert overview- because soonish it might become apparent which of the QC approaches is likely to be the \"winner\". Unless this is clear- I think you should not put all of your eggs in one basket."</t>
  </si>
  <si>
    <t>2017/5/12 16:12:28</t>
  </si>
  <si>
    <t>Basic research is always important- but for achieving QC- a balance will be needed - there is still quite a lot of \basic\" Physics and engineering required to make this work. So this is not \"basic\" in the sense of \"curiosity-driven\" (good though that is) but also driven by the need to make something work."</t>
  </si>
  <si>
    <t>2017/4/19 8:52:59</t>
  </si>
  <si>
    <t>2017/4/19 8:53:27</t>
  </si>
  <si>
    <t>Building a large scale quantum computer is the greatest challenge with the greatest benefits. Hence we should aim for it seriously in Europe. The funding reserved for quantum computing is not so large that it would allow for a serious development of several distinct platforms. Thus we should primarily invest in the most promising one. Obviously- a lot of enabling technologies \r\n and basic science need to be developed as well but the actual quantum computer should have the greatest weight.</t>
  </si>
  <si>
    <t>2017/3/29 20:15:37</t>
  </si>
  <si>
    <t>2017/3/29 20:15:54</t>
  </si>
  <si>
    <t>2017/3/29 15:46:48</t>
  </si>
  <si>
    <t>2017/3/29 15:47:30</t>
  </si>
  <si>
    <t>Enabling technolgies are the key to long-term success- they should certainly be prioritised.</t>
  </si>
  <si>
    <t>2017/4/18 18:49:34</t>
  </si>
  <si>
    <t>2017/4/18 18:49:59</t>
  </si>
  <si>
    <t>highest priority should be given the basic research with decreasing priority to more specialized approaches - there are only few candidate platforms so far and I think more basic research is required to find the optimum system</t>
  </si>
  <si>
    <t>2017/4/19 15:41:17</t>
  </si>
  <si>
    <t>2017/4/19 15:41:33</t>
  </si>
  <si>
    <t xml:space="preserve">We do not know which technology will be the best for full-scale quantum computer. So- researchers shall continue working on all promising technologies. \r\n\r\nFull-scale quantum computer should be much more powerful than adiabatic computing. So- full-scale quantum computer has higher priority. At the same time adiabatic computing is already reality and we can hope to get useful adiabatic computer faster than full-scale quantum computer. </t>
  </si>
  <si>
    <t>2017/4/19 1:5:2</t>
  </si>
  <si>
    <t>Atomtronics devices; quantum metrology;</t>
  </si>
  <si>
    <t>2017/4/19 1:5:25</t>
  </si>
  <si>
    <t>With a time frame typically between 15-20 years- it is hard to ignore the purpose and contribution  of quantum research for basic science. Actual realization of a quantum computer will need a societal demand and push (e.g. warfare or railway problems in the case of conventional computers).</t>
  </si>
  <si>
    <t>2017/3/29 15:15:58</t>
  </si>
  <si>
    <t>2017/3/29 15:16:29</t>
  </si>
  <si>
    <t>2017/3/29 15:45:24</t>
  </si>
  <si>
    <t>2017/3/29 15:46:6</t>
  </si>
  <si>
    <t>2017/4/20 11:9:32</t>
  </si>
  <si>
    <t>first is thge most close today for application- second is very important but ususaly forgotten by the political decider- who are not always the most clever ones.</t>
  </si>
  <si>
    <t>2017/3/30 8:25:58</t>
  </si>
  <si>
    <t>2017/3/30 8:26:33</t>
  </si>
  <si>
    <t>Both basic research and enabling technologies should work together towards developing one or two credible platforms.</t>
  </si>
  <si>
    <t>2017/3/29 17:17:31</t>
  </si>
  <si>
    <t>2017/3/29 17:18:9</t>
  </si>
  <si>
    <t xml:space="preserve">I think the status of the field at this point is at the level where basic research will prove to be most beneficial. The reason being it the many uncertainties: We do not know what quantum computing is good for- which platform would serve best potential applications. </t>
  </si>
  <si>
    <t>2017/5/5 13:51:33</t>
  </si>
  <si>
    <t>2017/5/5 13:51:52</t>
  </si>
  <si>
    <t>These seem to be the safest horses to bet on</t>
  </si>
  <si>
    <t>2017/4/28 15:30:2</t>
  </si>
  <si>
    <t>2017/4/28 15:30:33</t>
  </si>
  <si>
    <t>2017/3/29 16:40:12</t>
  </si>
  <si>
    <t>2017/3/29 16:40:30</t>
  </si>
  <si>
    <t>2017/3/31 14:47:51</t>
  </si>
  <si>
    <t>2017/3/31 14:48:15</t>
  </si>
  <si>
    <t xml:space="preserve">Adiabatic computers and quantum walk simulators  of complex Hsmiltonians are almost ready for utilization. This will show some plausible outcome to the audience that is fatigued with never ending promise of general quantum superiority. Cold atoms and superconducting circuits are clearly two most promising technological solutions that require development. The basic research is needed to discover new useful applications- additional future computational platforms- and novel algorithms that outperform classical computation. The more spin-off technological applications will be produced the longer quantum computing will have a broad support of community. </t>
  </si>
  <si>
    <t>2017/5/7 5:12:45</t>
  </si>
  <si>
    <t>2017/5/7 5:13:5</t>
  </si>
  <si>
    <t>I believe the full-scale integrated hardware will be mostly implemented by the private sector and there are several fundamental problems to solve in enabling technologies such as materials science.</t>
  </si>
  <si>
    <t>2017/4/23 19:28:32</t>
  </si>
  <si>
    <t>2017/4/23 19:29:7</t>
  </si>
  <si>
    <t>2017/3/30 3:14:8</t>
  </si>
  <si>
    <t>2017/3/30 3:14:42</t>
  </si>
  <si>
    <t>We're near the tipping point now. Getting the enabling technologies in place with a focus to real solutions will become more and more of a priority.</t>
  </si>
  <si>
    <t>2017/3/29 19:58:48</t>
  </si>
  <si>
    <t>2017/3/29 19:59:5</t>
  </si>
  <si>
    <t>2017/3/31 21:6:21</t>
  </si>
  <si>
    <t>2017/3/31 21:10:55</t>
  </si>
  <si>
    <t xml:space="preserve">Enabling technologies is the fastest way to realize quantum computer. Basic research is very important- but it will not directly lead to the development of a real quantum computer. </t>
  </si>
  <si>
    <t>2017/3/29 21:38:54</t>
  </si>
  <si>
    <t>2017/3/29 21:39:20</t>
  </si>
  <si>
    <t>Basic research is the most important thing for public sector funding of quantum computing.  There are a number of basic questions about applications and platforms that still need to be addressed.  We also vitally need to build the enabling technologies for verifying and validating quantum computers.</t>
  </si>
  <si>
    <t>2017/3/29 21:47:48</t>
  </si>
  <si>
    <t>2017/3/29 21:48:28</t>
  </si>
  <si>
    <t>2017/3/29 22:18:34</t>
  </si>
  <si>
    <t>2017/3/29 22:19:13</t>
  </si>
  <si>
    <t>2017/3/29 23:20:3</t>
  </si>
  <si>
    <t>2017/3/29 23:20:40</t>
  </si>
  <si>
    <t>2017/4/14 18:0:58</t>
  </si>
  <si>
    <t>2017/4/14 18:1:11</t>
  </si>
  <si>
    <t xml:space="preserve">I think it is a bad strategy to focus on one- two or three candidates only. For example- I think basic reaserach is mandatory in fields like decoherence and quantum-to-classical transition.   </t>
  </si>
  <si>
    <t>2017/3/30 0:8:36</t>
  </si>
  <si>
    <t>2017/5/12 3:34:25</t>
  </si>
  <si>
    <t>2017/5/12 3:34:52</t>
  </si>
  <si>
    <t>2017/4/1 16:13:26</t>
  </si>
  <si>
    <t>2017/4/1 16:13:38</t>
  </si>
  <si>
    <t xml:space="preserve">It would be wrong to choose one candidate and shower money on it- as there is not a clear frontrunner at the moment. All approaches so far show pros and cons to different extents. By funding basic research as well as enabling technologies- we keep our eyes open to new possible implementations while pushing forward the state of the art of the available implementations. </t>
  </si>
  <si>
    <t>2017/3/31 12:35:17</t>
  </si>
  <si>
    <t>2017/3/31 12:36:3</t>
  </si>
  <si>
    <t>Too early to say which technology will provide the quantum computer.It could be that it has not yet even been considered.</t>
  </si>
  <si>
    <t>2017/3/31 22:46:56</t>
  </si>
  <si>
    <t>2017/3/31 22:47:35</t>
  </si>
  <si>
    <t>Currently leading edge technologies will enable the respective markets. A second generation of quantum computers will be more evolved and provide the necessary information to decide on the most promising architecture. Said architecture might be not even realized yet (see for instance the majorana approach). All of that is based- and requires- fundamental research as a seed for new ideas.\r\nAdiabatic quantum computing is likely not going to be beneficial on the long run - neither for larger systems- nor for higher speeds- while it is to early to decide on a single platform yet.</t>
  </si>
  <si>
    <t>2017/4/24 11:15:12</t>
  </si>
  <si>
    <t>2017/4/24 11:15:50</t>
  </si>
  <si>
    <t>It is futile to conentrate on overpolishing small-scale quantum devices or developing advanced quantum software for non-existent hardware. We should go full speed with developing \reachable\" quantum technologies- such as adiabatic quantum optimization- quantum sensing and simulation. Tis will bring about technology advances and theoretical methods- which will eventually enable the realization of universal quantum computing."</t>
  </si>
  <si>
    <t>2017/5/5 15:52:3</t>
  </si>
  <si>
    <t>2017/5/5 15:52:16</t>
  </si>
  <si>
    <t>2017/4/4 9:8:50</t>
  </si>
  <si>
    <t>European quantum computing simulators to be available enhance european industry in this field</t>
  </si>
  <si>
    <t>2017/4/4 9:9:33</t>
  </si>
  <si>
    <t>It would be convenient to work on european initiatives of quantum basic infraestructure. European companies have to have quantum infraestructure to grow independently of non-european initiatives</t>
  </si>
  <si>
    <t>2017/4/10 15:29:17</t>
  </si>
  <si>
    <t>Algorithms! Already- there are countless USA companies emerging who are developing quantum algorithms. Where are the European companies?\nFundamental research underpins most of the developments in many of the boxes above- rather than treated as an subject in it's own right.</t>
  </si>
  <si>
    <t>2017/4/10 15:29:48</t>
  </si>
  <si>
    <t>2017/5/12 15:13:50</t>
  </si>
  <si>
    <t>2017/5/12 15:14:31</t>
  </si>
  <si>
    <t>Many approaches are still needed</t>
  </si>
  <si>
    <t>2017/4/26 7:54:3</t>
  </si>
  <si>
    <t xml:space="preserve">too early to know which quantum computer technology(ies) will arise- so not a good idea to concentrate only on one platform. European strength is also on software- mathematic- etc. </t>
  </si>
  <si>
    <t>2017/4/24 8:45:24</t>
  </si>
  <si>
    <t>2017/4/24 8:45:56</t>
  </si>
  <si>
    <t>2017/4/11 14:48:44</t>
  </si>
  <si>
    <t>2017/4/11 14:48:57</t>
  </si>
  <si>
    <t>2017/4/16 1:2:10</t>
  </si>
  <si>
    <t>2017/4/16 1:2:25</t>
  </si>
  <si>
    <t>2017/4/19 17:1:47</t>
  </si>
  <si>
    <t>2017/4/19 17:2:52</t>
  </si>
  <si>
    <t xml:space="preserve">it is time to try and consolidate promising approaches. this will require substantial investment so choices will need to be made. already- it is clear that some platforms are not going to make it into a large-scale device. </t>
  </si>
  <si>
    <t>2017/4/18 5:40:1</t>
  </si>
  <si>
    <t>2017/4/18 5:40:20</t>
  </si>
  <si>
    <t>2017/4/30 22:8:6</t>
  </si>
  <si>
    <t>2017/4/30 22:8:18</t>
  </si>
  <si>
    <t>To support small- medium- and large companies to develop quantum technologies products- and applications.</t>
  </si>
  <si>
    <t>2017/4/18 9:17:9</t>
  </si>
  <si>
    <t>2017/4/18 17:29:51</t>
  </si>
  <si>
    <t xml:space="preserve">European companies would have to focus on the design of quantum algorithms for artificial intelligence and robotics. This is the future in my point of view. </t>
  </si>
  <si>
    <t>2017/4/18 17:30:19</t>
  </si>
  <si>
    <t xml:space="preserve">Currently- Quantum technologies are not enough mature to focus on some specific platforms. As a consequence- a basic research about Quantum Computing and its applications is still necessary to face efficiently the second age of computing. </t>
  </si>
  <si>
    <t>2017/4/20 1:34:52</t>
  </si>
  <si>
    <t>2017/4/18 17:25:38</t>
  </si>
  <si>
    <t>2017/4/18 17:25:59</t>
  </si>
  <si>
    <t>2017/5/5 17:36:34</t>
  </si>
  <si>
    <t>2017/5/5 17:36:56</t>
  </si>
  <si>
    <t>All of those are applicable</t>
  </si>
  <si>
    <t>2017/4/18 19:1:18</t>
  </si>
  <si>
    <t>2017/4/18 19:1:43</t>
  </si>
  <si>
    <t>2017/5/12 23:28:5</t>
  </si>
  <si>
    <t>I do not think that we know already which technology will be able to function as a scalable quantum computer. Thus- public funding will need to support the most promising ideas- but should not be focused only on one technology- yet. The craziest idea at the moment might make it in the end.</t>
  </si>
  <si>
    <t>2017/5/12 23:28:16</t>
  </si>
  <si>
    <t>2017/4/18 20:19:11</t>
  </si>
  <si>
    <t>2017/4/18 20:19:42</t>
  </si>
  <si>
    <t>Basic research in the field plus a few experimental platforms for implementing quantum simulations are the most realistic options.</t>
  </si>
  <si>
    <t>2017/4/29 0:31:7</t>
  </si>
  <si>
    <t>2017/4/29 0:31:41</t>
  </si>
  <si>
    <t>2017/4/19 16:54:1</t>
  </si>
  <si>
    <t>2017/4/19 6:25:49</t>
  </si>
  <si>
    <t>2017/4/20 10:27:0</t>
  </si>
  <si>
    <t>In addition to enabling technologies- the flagship should focus on computer architectures and on quantum algorithms</t>
  </si>
  <si>
    <t>The topic (computing) is still at its fundamental stage- where a public funding could be more convenient. However- I would more support a public funding for the generic building blocks (technologies- architecture- algorithms) which could have an impact on other topics like quantum sensors- instead of a pure public funding focusing only on the quantum computing goal</t>
  </si>
  <si>
    <t>2017/4/19 14:37:37</t>
  </si>
  <si>
    <t>Question is about hardware: EU public funding should focus on most ambitious high-impact/high-gain applications- which in this area is a full-scale quantum computer. Too early to select one chosen platform- but focusing on two-three credible candidate platforms makes sense. Support of medium-term solutions (e.g. simulation and annealing) is also well justified to demonstrate applications of quantum information processing. Enabling technologies are also very important to underpin both of these areas.</t>
  </si>
  <si>
    <t>2017/4/19 14:38:3</t>
  </si>
  <si>
    <t>2017/4/19 13:15:50</t>
  </si>
  <si>
    <t>2017/4/19 13:16:12</t>
  </si>
  <si>
    <t>2017/4/19 17:5:40</t>
  </si>
  <si>
    <t>2017/4/29 22:16:21</t>
  </si>
  <si>
    <t>2017/4/29 22:16:38</t>
  </si>
  <si>
    <t>Quantum technologies and enabling technologies still require a lot of research- we don't know the best candidate for a quantum computer.</t>
  </si>
  <si>
    <t>2017/5/5 17:9:32</t>
  </si>
  <si>
    <t>2017/5/5 17:9:56</t>
  </si>
  <si>
    <t>IntControl LLC</t>
  </si>
  <si>
    <t>58f9f72ddce69e95310006d6</t>
  </si>
  <si>
    <t>2017/4/22 19:6:14</t>
  </si>
  <si>
    <t>2017/4/28 16:34:1</t>
  </si>
  <si>
    <t>2017/4/28 16:34:41</t>
  </si>
  <si>
    <t>It makes no sense to put all eggs in one basket at this stage- but a few frontrunners worthy of pursuit are emerging</t>
  </si>
  <si>
    <t>Paul Scherrer Institut</t>
  </si>
  <si>
    <t>58fdab2d2c13bf6d64000233</t>
  </si>
  <si>
    <t>2017/4/24 7:41:6</t>
  </si>
  <si>
    <t>2017/4/25 16:55:41</t>
  </si>
  <si>
    <t>2017/4/25 16:56:18</t>
  </si>
  <si>
    <t xml:space="preserve">Europe is not strong enough to cope with 2 or 3 quantum plattform in paralell. </t>
  </si>
  <si>
    <t>2017/4/29 20:50:56</t>
  </si>
  <si>
    <t>2017/4/29 20:51:44</t>
  </si>
  <si>
    <t>It is necessary to secure the continuity of the basic research and development of several platforms in this field as there is lot to be understood and accomplished before the quantum computing can be realised in large scale. Individual companies can make selection between platforms. The enabling technologies are crucial for the development of scalability and production of the feasible technologies.</t>
  </si>
  <si>
    <t>2017/4/30 4:27:50</t>
  </si>
  <si>
    <t>2017/4/30 4:28:21</t>
  </si>
  <si>
    <t>2017/5/2 19:43:39</t>
  </si>
  <si>
    <t>2017/5/2 19:44:21</t>
  </si>
  <si>
    <t>2017/5/5 15:23:14</t>
  </si>
  <si>
    <t>2017/5/5 20:35:10</t>
  </si>
  <si>
    <t>2017/5/5 20:35:24</t>
  </si>
  <si>
    <t>At this stage it is too early to tell which platform will be feasible for building a quantum computer. Supporting too many platforms defocuses the available resources. Funding 2-3 (or 4) platforms seems reasonable.</t>
  </si>
  <si>
    <t>2017/5/6 20:21:23</t>
  </si>
  <si>
    <t>2017/5/6 20:21:42</t>
  </si>
  <si>
    <t>Enabling technologies should be made a priority- because there are many materials related problems that should be resolved before final choices on competing technologies can be made</t>
  </si>
  <si>
    <t>2017/5/8 8:11:7</t>
  </si>
  <si>
    <t>2017/5/8 8:11:24</t>
  </si>
  <si>
    <t>2017/5/8 19:59:23</t>
  </si>
  <si>
    <t>It's too early to say which quantum technologies and platforms will ultimately be of use and be scalable. They all struggle with the same problems and alternative approaches may be needed. Best to keep the research as broad as possible instead of narrowly concentrating on a few options- as it is impossible to predict. I'm fearing that even the focus on \IT\" is dangerously narrow and motivated by the success of current existing technologies rather than emerging future ones."</t>
  </si>
  <si>
    <t>2017/5/8 19:59:43</t>
  </si>
  <si>
    <t>We need a broad basis for potential approaches rather than narrow focus on a few options. We also must avoid focus on trying to simply come up with better solutions to technologies that are currently being used - it will only ever be a minor improvement.</t>
  </si>
  <si>
    <t>2017/5/9 15:53:50</t>
  </si>
  <si>
    <t>2017/5/9 15:54:26</t>
  </si>
  <si>
    <t>I think it's too early to choose- so fund the most promising platforms in a concentrated way. After the ramp-up- strategic decisions can be made on which efforts to strengthen and which to stop / slow down</t>
  </si>
  <si>
    <t>2017/5/9 15:24:15</t>
  </si>
  <si>
    <t>2017/5/9 15:24:39</t>
  </si>
  <si>
    <t>2017/5/9 16:11:43</t>
  </si>
  <si>
    <t>2017/5/9 18:11:0</t>
  </si>
  <si>
    <t>2017/5/9 18:11:25</t>
  </si>
  <si>
    <t>2017/5/10 6:53:11</t>
  </si>
  <si>
    <t>2017/5/10 6:53:46</t>
  </si>
  <si>
    <t>A certain focus on a few platforms would lead to focus and critical technology and system oriented questions towards full-scale computers. This in turn will provide clear roadmap-oriented work and finally product definition. And potentially clear statements on the limitation of one technology over this other.</t>
  </si>
  <si>
    <t>2017/5/10 8:19:44</t>
  </si>
  <si>
    <t>2017/5/10 8:20:18</t>
  </si>
  <si>
    <t>The field still needs some basic research.  Since an optimal candidate is not established yet- it would be prudent to keep funding several possible candidates. Then- it should 1st focus on some concrete result with the 1st generation quantum computer before moving onto optimization of the machine itself</t>
  </si>
  <si>
    <t>2017/5/10 10:38:1</t>
  </si>
  <si>
    <t>2017/5/10 10:38:39</t>
  </si>
  <si>
    <t>2017/5/10 12:12:54</t>
  </si>
  <si>
    <t>2017/5/10 12:13:38</t>
  </si>
  <si>
    <t>Many platform have show extremely promising results. A current scalable architectures start to be within reach of current technologies.</t>
  </si>
  <si>
    <t>2017/5/10 14:10:5</t>
  </si>
  <si>
    <t>2017/5/10 14:10:47</t>
  </si>
  <si>
    <t>Given the status of the development I see a combination of a focus on leading candidate platforms to gather with an enhancement of the basic research activity as the best rout forward.</t>
  </si>
  <si>
    <t>2017/5/10 12:36:40</t>
  </si>
  <si>
    <t>I think the focus onto specific implementation should be within commercial application- while public funding should support a broad approach of many platforms</t>
  </si>
  <si>
    <t>2017/5/10 12:37:14</t>
  </si>
  <si>
    <t>2017/5/10 14:5:51</t>
  </si>
  <si>
    <t>2017/5/10 14:6:34</t>
  </si>
  <si>
    <t>At the moment it seems to me that there are 2 or 3 viable alternatives.  So I think it is wise to give each of them a chance.  In addition- even if only one of the three candidates succeeds- the spin-off technology that will emerge would certainly be viable.  \r\n\r\nIn addition- we should look at the long term goal which is a fully integrated quantum infrastructure (quantum internet if you will) and this would require a successfull marriage of several hybrid infrastructures (optics- condensed matter- silicon perhaps).  It is therefore preferable to hedge ones bets on two or three good candidates in order to have the best gains in the long term.</t>
  </si>
  <si>
    <t>2017/5/10 12:50:19</t>
  </si>
  <si>
    <t>2017/5/10 12:50:51</t>
  </si>
  <si>
    <t>Most present day options are not scalable and considerable funding is needed for further enabling work. There is no single viable candidate and multiple options need to be explored</t>
  </si>
  <si>
    <t>2017/5/10 15:16:34</t>
  </si>
  <si>
    <t>2017/5/10 15:17:3</t>
  </si>
  <si>
    <t>The main goal should always be the full scale quantum computer. \r\nHowever- since it is too early to say which platform might be the best- we should focus on two or three candidate platforms. Namley:\r\nIon traps (on a chip)\r\nSolid state devices\r\n\r\nand of course photons as flying qubits</t>
  </si>
  <si>
    <t>2017/5/10 13:13:34</t>
  </si>
  <si>
    <t>Tools and techniques for software to run on a wide-range of quantum computing platforms seems essential- seeing as we don't know which technology will prove most viable -- and can't even start to judge until we have trial applications.</t>
  </si>
  <si>
    <t>2017/5/10 13:14:11</t>
  </si>
  <si>
    <t>I think that the technology is at the point where credible quantum computers are possible- but it's not obvious which technologies will be the best.  Therefore supporting a range of options- and continuing enabling and basic research to produce more options is the best way forward.</t>
  </si>
  <si>
    <t>2017/5/10 13:25:30</t>
  </si>
  <si>
    <t>2017/5/10 13:26:4</t>
  </si>
  <si>
    <t>Quantum simulation is the next application</t>
  </si>
  <si>
    <t>2017/5/10 15:49:58</t>
  </si>
  <si>
    <t>2017/5/10 15:50:34</t>
  </si>
  <si>
    <t>Small-scale quantum technologies and quantum simulators may be achievable in the short term. A full-scale quantum computer is a long way off. Basic research is always important.</t>
  </si>
  <si>
    <t>2017/5/10 15:46:56</t>
  </si>
  <si>
    <t>2017/5/10 15:47:26</t>
  </si>
  <si>
    <t>2017/5/10 17:55:16</t>
  </si>
  <si>
    <t>2017/5/10 17:55:51</t>
  </si>
  <si>
    <t>2017/5/10 18:53:6</t>
  </si>
  <si>
    <t>2017/5/10 18:53:43</t>
  </si>
  <si>
    <t>Focus is required to ensure the Flagship has any impact. Flagship should aim high- so for the large-scale quantum computing.</t>
  </si>
  <si>
    <t>2017/5/11 8:58:20</t>
  </si>
  <si>
    <t>2017/5/11 8:58:52</t>
  </si>
  <si>
    <t>2017/5/11 13:39:50</t>
  </si>
  <si>
    <t>2017/5/11 13:40:19</t>
  </si>
  <si>
    <t>2017/5/11 19:27:50</t>
  </si>
  <si>
    <t>A funding priority shoud be the integration of quantum computers in hybrid systems including high performance computing (HPC)- neuromorphic computing etc. Interfaces between HPC platforms and quantum computers shoud be developed. There is no need to wait for quantum cumputers with a large number of qubits to be available. Quantum computer simulators can be used instead of actual quantum computers- until they become available.</t>
  </si>
  <si>
    <t>2017/5/11 19:28:22</t>
  </si>
  <si>
    <t>2017/5/12 7:36:20</t>
  </si>
  <si>
    <t>2017/5/12 7:36:49</t>
  </si>
  <si>
    <t>2017/5/12 8:33:45</t>
  </si>
  <si>
    <t>2017/5/12 8:34:15</t>
  </si>
  <si>
    <t>2017/5/12 11:22:43</t>
  </si>
  <si>
    <t>Quantum internet requires only few qubit quantum computers to enable many interesting applications- so a strong focus should be in this domain.</t>
  </si>
  <si>
    <t>2017/5/12 16:56:18</t>
  </si>
  <si>
    <t>2017/5/12 16:56:45</t>
  </si>
  <si>
    <t>2017/5/13 11:7:50</t>
  </si>
  <si>
    <t>2017/5/13 11:8:18</t>
  </si>
  <si>
    <t>Current available approaches in quantum computing are rather primitive and will not lead to anything really useful in the near future. Current quantum computing paradigms and mostly following successful digital classical concepts that are not suitable for scalability and usefulness in quantum computing applications. Therefore- I think that basic research is still needed- not to follow or develop current paradigms but to propose and design still highly disruptive novel concepts in quantum computing.\r\n\r\nIn between- solutions and advances involving current quantum simulation and adiabatic computing efforts are necessary. But this will be sooner or later replaced by novel disruptive quantum computing paradigms. Which? We are working on that and I will not display here my thoughts- just hear my talks and read my papers.\r\n\r\nIt is also time to discard or put some pressure on quantum platforms that are not showing a path towards scalability or are just following primitive concepts that may not work.\r\n\r\nDigital quantum computing with quantum error correction is a path to failure in the next decades unless there is a technological breaktrhough that is not happening and- apparently- not being sought. Analog quantum computing- including adiabatic or topological methods- is just a current fashion that will be sooner or later overcome by novel disruptive quantum computing paradigms.</t>
  </si>
  <si>
    <t>2017/5/15 7:54:5</t>
  </si>
  <si>
    <t>2017/5/15 8:48:47</t>
  </si>
  <si>
    <t>The fundamental building blocks of a trapped-ion quantum computer have been demonstrated to an exceptional level. While further improvements are required such as further increased gate fidelities- it is now important to push towards full-scale devices to bring sub-systems together and tackle the challenges that will undoubtedly be uncovered when scaling up. This is also the only way to remain competitive in an increasingly fast moving environment. Focusing on two or three credible platforms will allow for sufficient scope to encompass different promising approaches while providing the required focus to push ahead.</t>
  </si>
  <si>
    <t xml:space="preserve">Level of confidence in public funding priorities </t>
  </si>
  <si>
    <t xml:space="preserve">Level of confidence in reasoning for public funding </t>
  </si>
  <si>
    <t>If we could be completely confident- it wouldn't be research.</t>
  </si>
  <si>
    <t>It is often hard to predict the success of program.</t>
  </si>
  <si>
    <t>Explanation</t>
  </si>
  <si>
    <t>Explanation for reasons</t>
  </si>
  <si>
    <t>`</t>
  </si>
  <si>
    <t>Enabling technologies</t>
  </si>
  <si>
    <t>Medium term (quantum simulation, adiabatic computing etc.)</t>
  </si>
  <si>
    <t>Basic research</t>
  </si>
  <si>
    <t>Two or three credible candidate platforms</t>
  </si>
  <si>
    <t>One leading candidate platform</t>
  </si>
  <si>
    <t>Median confidences</t>
  </si>
  <si>
    <t>Median confidences in reasoning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</si>
</sst>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0"/>
      <name val="Arial"/>
      <family val="2"/>
    </font>
    <font>
      <b/>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1" fontId="0" fillId="0" borderId="0" xfId="0" applyNumberFormat="1"/>
    <xf numFmtId="0" fontId="0" fillId="0" borderId="0" xfId="0" quotePrefix="1"/>
    <xf numFmtId="0" fontId="0" fillId="0" borderId="0" xfId="0" applyFont="1"/>
    <xf numFmtId="22" fontId="0" fillId="0" borderId="0" xfId="0" applyNumberFormat="1"/>
    <xf numFmtId="164" fontId="0" fillId="0" borderId="0" xfId="0" applyNumberFormat="1"/>
    <xf numFmtId="0" fontId="0" fillId="0" borderId="0" xfId="0"/>
    <xf numFmtId="0" fontId="0" fillId="0" borderId="0" xfId="0"/>
    <xf numFmtId="0" fontId="0" fillId="0" borderId="0" xfId="0"/>
  </cellXfs>
  <cellStyles count="1">
    <cellStyle name="Normal" xfId="0" builtinId="0"/>
  </cellStyles>
  <dxfs count="0"/>
  <tableStyles count="0" defaultTableStyle="TableStyleMedium2" defaultPivotStyle="PivotStyleLight16"/>
  <colors>
    <mruColors>
      <color rgb="FFC3D69B"/>
      <color rgb="FF006400"/>
      <color rgb="FF8BFF8B"/>
      <color rgb="FF479B47"/>
      <color rgb="FF8FA977"/>
      <color rgb="FF0000F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Charting!$A$2</c:f>
              <c:strCache>
                <c:ptCount val="1"/>
                <c:pt idx="0">
                  <c:v>Highest priority</c:v>
                </c:pt>
              </c:strCache>
            </c:strRef>
          </c:tx>
          <c:invertIfNegative val="0"/>
          <c:cat>
            <c:strRef>
              <c:f>Charting!$B$1:$G$1</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Charting!$B$2:$G$2</c:f>
              <c:numCache>
                <c:formatCode>0.0%</c:formatCode>
                <c:ptCount val="6"/>
                <c:pt idx="0">
                  <c:v>0.46666666666666706</c:v>
                </c:pt>
                <c:pt idx="1">
                  <c:v>0.21904761904761896</c:v>
                </c:pt>
                <c:pt idx="2">
                  <c:v>0.18095238095238089</c:v>
                </c:pt>
                <c:pt idx="3">
                  <c:v>9.5238095238095233E-2</c:v>
                </c:pt>
                <c:pt idx="4">
                  <c:v>1.9047619047619049E-2</c:v>
                </c:pt>
                <c:pt idx="5">
                  <c:v>1.9047619047619049E-2</c:v>
                </c:pt>
              </c:numCache>
            </c:numRef>
          </c:val>
        </c:ser>
        <c:ser>
          <c:idx val="1"/>
          <c:order val="1"/>
          <c:tx>
            <c:strRef>
              <c:f>Charting!$A$3</c:f>
              <c:strCache>
                <c:ptCount val="1"/>
                <c:pt idx="0">
                  <c:v>Priority 2</c:v>
                </c:pt>
              </c:strCache>
            </c:strRef>
          </c:tx>
          <c:invertIfNegative val="0"/>
          <c:cat>
            <c:strRef>
              <c:f>Charting!$B$1:$G$1</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Charting!$B$3:$G$3</c:f>
              <c:numCache>
                <c:formatCode>0.0%</c:formatCode>
                <c:ptCount val="6"/>
                <c:pt idx="0">
                  <c:v>0.15238095238095234</c:v>
                </c:pt>
                <c:pt idx="1">
                  <c:v>0.46666666666666706</c:v>
                </c:pt>
                <c:pt idx="2">
                  <c:v>0.10476190476190475</c:v>
                </c:pt>
                <c:pt idx="3">
                  <c:v>0.22857142857142848</c:v>
                </c:pt>
                <c:pt idx="4">
                  <c:v>3.8095238095238099E-2</c:v>
                </c:pt>
                <c:pt idx="5">
                  <c:v>9.5238095238095247E-3</c:v>
                </c:pt>
              </c:numCache>
            </c:numRef>
          </c:val>
        </c:ser>
        <c:ser>
          <c:idx val="2"/>
          <c:order val="2"/>
          <c:tx>
            <c:strRef>
              <c:f>Charting!$A$4</c:f>
              <c:strCache>
                <c:ptCount val="1"/>
                <c:pt idx="0">
                  <c:v>Priority 3</c:v>
                </c:pt>
              </c:strCache>
            </c:strRef>
          </c:tx>
          <c:invertIfNegative val="0"/>
          <c:cat>
            <c:strRef>
              <c:f>Charting!$B$1:$G$1</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Charting!$B$4:$G$4</c:f>
              <c:numCache>
                <c:formatCode>0.0%</c:formatCode>
                <c:ptCount val="6"/>
                <c:pt idx="0">
                  <c:v>0.1333333333333333</c:v>
                </c:pt>
                <c:pt idx="1">
                  <c:v>0.17142857142857137</c:v>
                </c:pt>
                <c:pt idx="2">
                  <c:v>0.25714285714285706</c:v>
                </c:pt>
                <c:pt idx="3">
                  <c:v>0.40952380952380979</c:v>
                </c:pt>
                <c:pt idx="4">
                  <c:v>1.9047619047619049E-2</c:v>
                </c:pt>
                <c:pt idx="5">
                  <c:v>9.5238095238095247E-3</c:v>
                </c:pt>
              </c:numCache>
            </c:numRef>
          </c:val>
        </c:ser>
        <c:ser>
          <c:idx val="3"/>
          <c:order val="3"/>
          <c:tx>
            <c:strRef>
              <c:f>Charting!$A$5</c:f>
              <c:strCache>
                <c:ptCount val="1"/>
                <c:pt idx="0">
                  <c:v>Priority 4</c:v>
                </c:pt>
              </c:strCache>
            </c:strRef>
          </c:tx>
          <c:spPr>
            <a:solidFill>
              <a:srgbClr val="8064A2">
                <a:lumMod val="40000"/>
                <a:lumOff val="60000"/>
              </a:srgbClr>
            </a:solidFill>
          </c:spPr>
          <c:invertIfNegative val="0"/>
          <c:cat>
            <c:strRef>
              <c:f>Charting!$B$1:$G$1</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Charting!$B$5:$G$5</c:f>
              <c:numCache>
                <c:formatCode>0.0%</c:formatCode>
                <c:ptCount val="6"/>
                <c:pt idx="0">
                  <c:v>0.18095238095238089</c:v>
                </c:pt>
                <c:pt idx="1">
                  <c:v>0.12380952380952379</c:v>
                </c:pt>
                <c:pt idx="2">
                  <c:v>0.42857142857142888</c:v>
                </c:pt>
                <c:pt idx="3">
                  <c:v>0.19047619047619041</c:v>
                </c:pt>
                <c:pt idx="4">
                  <c:v>6.666666666666668E-2</c:v>
                </c:pt>
                <c:pt idx="5">
                  <c:v>9.5238095238095247E-3</c:v>
                </c:pt>
              </c:numCache>
            </c:numRef>
          </c:val>
        </c:ser>
        <c:ser>
          <c:idx val="4"/>
          <c:order val="4"/>
          <c:tx>
            <c:strRef>
              <c:f>Charting!$A$6</c:f>
              <c:strCache>
                <c:ptCount val="1"/>
                <c:pt idx="0">
                  <c:v>Priority 5</c:v>
                </c:pt>
              </c:strCache>
            </c:strRef>
          </c:tx>
          <c:spPr>
            <a:solidFill>
              <a:srgbClr val="4BACC6">
                <a:lumMod val="40000"/>
                <a:lumOff val="60000"/>
              </a:srgbClr>
            </a:solidFill>
          </c:spPr>
          <c:invertIfNegative val="0"/>
          <c:cat>
            <c:strRef>
              <c:f>Charting!$B$1:$G$1</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Charting!$B$6:$G$6</c:f>
              <c:numCache>
                <c:formatCode>0.0%</c:formatCode>
                <c:ptCount val="6"/>
                <c:pt idx="0">
                  <c:v>4.7619047619047623E-2</c:v>
                </c:pt>
                <c:pt idx="1">
                  <c:v>1.9047619047619049E-2</c:v>
                </c:pt>
                <c:pt idx="2">
                  <c:v>1.9047619047619049E-2</c:v>
                </c:pt>
                <c:pt idx="3">
                  <c:v>7.6190476190476197E-2</c:v>
                </c:pt>
                <c:pt idx="4">
                  <c:v>0.82857142857142785</c:v>
                </c:pt>
                <c:pt idx="5">
                  <c:v>9.5238095238095247E-3</c:v>
                </c:pt>
              </c:numCache>
            </c:numRef>
          </c:val>
        </c:ser>
        <c:ser>
          <c:idx val="5"/>
          <c:order val="5"/>
          <c:tx>
            <c:strRef>
              <c:f>Charting!$A$7</c:f>
              <c:strCache>
                <c:ptCount val="1"/>
                <c:pt idx="0">
                  <c:v>Lowest priority</c:v>
                </c:pt>
              </c:strCache>
            </c:strRef>
          </c:tx>
          <c:spPr>
            <a:solidFill>
              <a:srgbClr val="F79646">
                <a:lumMod val="40000"/>
                <a:lumOff val="60000"/>
              </a:srgbClr>
            </a:solidFill>
          </c:spPr>
          <c:invertIfNegative val="0"/>
          <c:cat>
            <c:strRef>
              <c:f>Charting!$B$1:$G$1</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Charting!$B$7:$G$7</c:f>
              <c:numCache>
                <c:formatCode>0.0%</c:formatCode>
                <c:ptCount val="6"/>
                <c:pt idx="0">
                  <c:v>1.9047619047619049E-2</c:v>
                </c:pt>
                <c:pt idx="2">
                  <c:v>9.5238095238095247E-3</c:v>
                </c:pt>
                <c:pt idx="4">
                  <c:v>2.8571428571428574E-2</c:v>
                </c:pt>
                <c:pt idx="5">
                  <c:v>0.94285714285714173</c:v>
                </c:pt>
              </c:numCache>
            </c:numRef>
          </c:val>
        </c:ser>
        <c:dLbls>
          <c:showLegendKey val="0"/>
          <c:showVal val="0"/>
          <c:showCatName val="0"/>
          <c:showSerName val="0"/>
          <c:showPercent val="0"/>
          <c:showBubbleSize val="0"/>
        </c:dLbls>
        <c:gapWidth val="150"/>
        <c:overlap val="100"/>
        <c:axId val="41912832"/>
        <c:axId val="42319168"/>
      </c:barChart>
      <c:catAx>
        <c:axId val="41912832"/>
        <c:scaling>
          <c:orientation val="minMax"/>
        </c:scaling>
        <c:delete val="0"/>
        <c:axPos val="b"/>
        <c:majorTickMark val="out"/>
        <c:minorTickMark val="none"/>
        <c:tickLblPos val="nextTo"/>
        <c:crossAx val="42319168"/>
        <c:crosses val="autoZero"/>
        <c:auto val="1"/>
        <c:lblAlgn val="ctr"/>
        <c:lblOffset val="100"/>
        <c:noMultiLvlLbl val="0"/>
      </c:catAx>
      <c:valAx>
        <c:axId val="42319168"/>
        <c:scaling>
          <c:orientation val="minMax"/>
          <c:max val="1"/>
          <c:min val="0"/>
        </c:scaling>
        <c:delete val="0"/>
        <c:axPos val="l"/>
        <c:majorGridlines/>
        <c:title>
          <c:tx>
            <c:rich>
              <a:bodyPr/>
              <a:lstStyle/>
              <a:p>
                <a:pPr>
                  <a:defRPr/>
                </a:pPr>
                <a:r>
                  <a:rPr lang="en-GB"/>
                  <a:t>Fraction of respondents </a:t>
                </a:r>
              </a:p>
            </c:rich>
          </c:tx>
          <c:layout/>
          <c:overlay val="0"/>
        </c:title>
        <c:numFmt formatCode="0%" sourceLinked="0"/>
        <c:majorTickMark val="out"/>
        <c:minorTickMark val="none"/>
        <c:tickLblPos val="nextTo"/>
        <c:crossAx val="41912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Charting!$A$15</c:f>
              <c:strCache>
                <c:ptCount val="1"/>
                <c:pt idx="0">
                  <c:v>Highest priority</c:v>
                </c:pt>
              </c:strCache>
            </c:strRef>
          </c:tx>
          <c:invertIfNegative val="0"/>
          <c:cat>
            <c:strRef>
              <c:f>Charting!$B$14:$G$14</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Charting!$B$15:$G$15</c:f>
              <c:numCache>
                <c:formatCode>0.0%</c:formatCode>
                <c:ptCount val="6"/>
                <c:pt idx="0">
                  <c:v>0.39157100172983167</c:v>
                </c:pt>
                <c:pt idx="1">
                  <c:v>0.23431357131624472</c:v>
                </c:pt>
                <c:pt idx="2">
                  <c:v>0.20679352099386694</c:v>
                </c:pt>
                <c:pt idx="3">
                  <c:v>0.11762855794936311</c:v>
                </c:pt>
                <c:pt idx="4">
                  <c:v>2.6104733448655451E-2</c:v>
                </c:pt>
                <c:pt idx="5">
                  <c:v>2.3588614562038056E-2</c:v>
                </c:pt>
              </c:numCache>
            </c:numRef>
          </c:val>
        </c:ser>
        <c:ser>
          <c:idx val="1"/>
          <c:order val="1"/>
          <c:tx>
            <c:strRef>
              <c:f>Charting!$A$16</c:f>
              <c:strCache>
                <c:ptCount val="1"/>
                <c:pt idx="0">
                  <c:v>Priority 2</c:v>
                </c:pt>
              </c:strCache>
            </c:strRef>
          </c:tx>
          <c:invertIfNegative val="0"/>
          <c:cat>
            <c:strRef>
              <c:f>Charting!$B$14:$G$14</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Charting!$B$16:$G$16</c:f>
              <c:numCache>
                <c:formatCode>0.0%</c:formatCode>
                <c:ptCount val="6"/>
                <c:pt idx="0">
                  <c:v>0.14829375688001256</c:v>
                </c:pt>
                <c:pt idx="1">
                  <c:v>0.42223620066048112</c:v>
                </c:pt>
                <c:pt idx="2">
                  <c:v>0.12266079572259786</c:v>
                </c:pt>
                <c:pt idx="3">
                  <c:v>0.25176914609215278</c:v>
                </c:pt>
                <c:pt idx="4">
                  <c:v>4.4032080515804373E-2</c:v>
                </c:pt>
                <c:pt idx="5">
                  <c:v>1.1008020128951093E-2</c:v>
                </c:pt>
              </c:numCache>
            </c:numRef>
          </c:val>
        </c:ser>
        <c:ser>
          <c:idx val="2"/>
          <c:order val="2"/>
          <c:tx>
            <c:strRef>
              <c:f>Charting!$A$17</c:f>
              <c:strCache>
                <c:ptCount val="1"/>
                <c:pt idx="0">
                  <c:v>Priority 3</c:v>
                </c:pt>
              </c:strCache>
            </c:strRef>
          </c:tx>
          <c:invertIfNegative val="0"/>
          <c:cat>
            <c:strRef>
              <c:f>Charting!$B$14:$G$14</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Charting!$B$17:$G$17</c:f>
              <c:numCache>
                <c:formatCode>0.0%</c:formatCode>
                <c:ptCount val="6"/>
                <c:pt idx="0">
                  <c:v>0.16905173769460607</c:v>
                </c:pt>
                <c:pt idx="1">
                  <c:v>0.18965246107878597</c:v>
                </c:pt>
                <c:pt idx="2">
                  <c:v>0.29532945431671648</c:v>
                </c:pt>
                <c:pt idx="3">
                  <c:v>0.30036169208995123</c:v>
                </c:pt>
                <c:pt idx="4">
                  <c:v>2.9878911778581541E-2</c:v>
                </c:pt>
                <c:pt idx="5">
                  <c:v>1.5725743041358705E-2</c:v>
                </c:pt>
              </c:numCache>
            </c:numRef>
          </c:val>
        </c:ser>
        <c:ser>
          <c:idx val="3"/>
          <c:order val="3"/>
          <c:tx>
            <c:strRef>
              <c:f>Charting!$A$18</c:f>
              <c:strCache>
                <c:ptCount val="1"/>
                <c:pt idx="0">
                  <c:v>Priority 4</c:v>
                </c:pt>
              </c:strCache>
            </c:strRef>
          </c:tx>
          <c:spPr>
            <a:solidFill>
              <a:srgbClr val="8064A2">
                <a:lumMod val="40000"/>
                <a:lumOff val="60000"/>
              </a:srgbClr>
            </a:solidFill>
          </c:spPr>
          <c:invertIfNegative val="0"/>
          <c:cat>
            <c:strRef>
              <c:f>Charting!$B$14:$G$14</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Charting!$B$18:$G$18</c:f>
              <c:numCache>
                <c:formatCode>0.0%</c:formatCode>
                <c:ptCount val="6"/>
                <c:pt idx="0">
                  <c:v>0.2234628086177072</c:v>
                </c:pt>
                <c:pt idx="1">
                  <c:v>0.13760025161188866</c:v>
                </c:pt>
                <c:pt idx="2">
                  <c:v>0.33810347538921209</c:v>
                </c:pt>
                <c:pt idx="3">
                  <c:v>0.22251926403522565</c:v>
                </c:pt>
                <c:pt idx="4">
                  <c:v>6.5733605912879384E-2</c:v>
                </c:pt>
                <c:pt idx="5">
                  <c:v>1.2580594433086963E-2</c:v>
                </c:pt>
              </c:numCache>
            </c:numRef>
          </c:val>
        </c:ser>
        <c:ser>
          <c:idx val="4"/>
          <c:order val="4"/>
          <c:tx>
            <c:strRef>
              <c:f>Charting!$A$19</c:f>
              <c:strCache>
                <c:ptCount val="1"/>
                <c:pt idx="0">
                  <c:v>Priority 5</c:v>
                </c:pt>
              </c:strCache>
            </c:strRef>
          </c:tx>
          <c:spPr>
            <a:solidFill>
              <a:srgbClr val="4BACC6">
                <a:lumMod val="40000"/>
                <a:lumOff val="60000"/>
              </a:srgbClr>
            </a:solidFill>
          </c:spPr>
          <c:invertIfNegative val="0"/>
          <c:cat>
            <c:strRef>
              <c:f>Charting!$B$14:$G$14</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Charting!$B$19:$G$19</c:f>
              <c:numCache>
                <c:formatCode>0.0%</c:formatCode>
                <c:ptCount val="6"/>
                <c:pt idx="0">
                  <c:v>4.5604654819940242E-2</c:v>
                </c:pt>
                <c:pt idx="1">
                  <c:v>1.6197515332599464E-2</c:v>
                </c:pt>
                <c:pt idx="2">
                  <c:v>2.4532159144519578E-2</c:v>
                </c:pt>
                <c:pt idx="3">
                  <c:v>0.10772133983330713</c:v>
                </c:pt>
                <c:pt idx="4">
                  <c:v>0.79336373643654667</c:v>
                </c:pt>
                <c:pt idx="5">
                  <c:v>1.2580594433086963E-2</c:v>
                </c:pt>
              </c:numCache>
            </c:numRef>
          </c:val>
        </c:ser>
        <c:ser>
          <c:idx val="5"/>
          <c:order val="5"/>
          <c:tx>
            <c:strRef>
              <c:f>Charting!$A$20</c:f>
              <c:strCache>
                <c:ptCount val="1"/>
                <c:pt idx="0">
                  <c:v>Lowest priority</c:v>
                </c:pt>
              </c:strCache>
            </c:strRef>
          </c:tx>
          <c:spPr>
            <a:solidFill>
              <a:srgbClr val="F79646">
                <a:lumMod val="40000"/>
                <a:lumOff val="60000"/>
              </a:srgbClr>
            </a:solidFill>
          </c:spPr>
          <c:invertIfNegative val="0"/>
          <c:cat>
            <c:strRef>
              <c:f>Charting!$B$14:$G$14</c:f>
              <c:strCache>
                <c:ptCount val="6"/>
                <c:pt idx="0">
                  <c:v>Basic research</c:v>
                </c:pt>
                <c:pt idx="1">
                  <c:v>Enabling technologies</c:v>
                </c:pt>
                <c:pt idx="2">
                  <c:v>Two or three credible candidate platforms</c:v>
                </c:pt>
                <c:pt idx="3">
                  <c:v>Medium term (quantum simulation, adiabatic computing etc.)</c:v>
                </c:pt>
                <c:pt idx="4">
                  <c:v>One leading candidate platform</c:v>
                </c:pt>
                <c:pt idx="5">
                  <c:v>Other</c:v>
                </c:pt>
              </c:strCache>
            </c:strRef>
          </c:cat>
          <c:val>
            <c:numRef>
              <c:f>Charting!$B$20:$G$20</c:f>
              <c:numCache>
                <c:formatCode>0.0%</c:formatCode>
                <c:ptCount val="6"/>
                <c:pt idx="0">
                  <c:v>2.2016040257902186E-2</c:v>
                </c:pt>
                <c:pt idx="2">
                  <c:v>1.2580594433086963E-2</c:v>
                </c:pt>
                <c:pt idx="4">
                  <c:v>4.0886931907532634E-2</c:v>
                </c:pt>
                <c:pt idx="5">
                  <c:v>0.92451643340147815</c:v>
                </c:pt>
              </c:numCache>
            </c:numRef>
          </c:val>
        </c:ser>
        <c:dLbls>
          <c:showLegendKey val="0"/>
          <c:showVal val="0"/>
          <c:showCatName val="0"/>
          <c:showSerName val="0"/>
          <c:showPercent val="0"/>
          <c:showBubbleSize val="0"/>
        </c:dLbls>
        <c:gapWidth val="150"/>
        <c:overlap val="100"/>
        <c:axId val="51704832"/>
        <c:axId val="159501120"/>
      </c:barChart>
      <c:catAx>
        <c:axId val="51704832"/>
        <c:scaling>
          <c:orientation val="minMax"/>
        </c:scaling>
        <c:delete val="0"/>
        <c:axPos val="b"/>
        <c:majorTickMark val="out"/>
        <c:minorTickMark val="none"/>
        <c:tickLblPos val="nextTo"/>
        <c:crossAx val="159501120"/>
        <c:crosses val="autoZero"/>
        <c:auto val="1"/>
        <c:lblAlgn val="ctr"/>
        <c:lblOffset val="100"/>
        <c:noMultiLvlLbl val="0"/>
      </c:catAx>
      <c:valAx>
        <c:axId val="159501120"/>
        <c:scaling>
          <c:orientation val="minMax"/>
          <c:max val="1"/>
          <c:min val="0"/>
        </c:scaling>
        <c:delete val="0"/>
        <c:axPos val="l"/>
        <c:majorGridlines/>
        <c:title>
          <c:tx>
            <c:rich>
              <a:bodyPr/>
              <a:lstStyle/>
              <a:p>
                <a:pPr>
                  <a:defRPr/>
                </a:pPr>
                <a:r>
                  <a:rPr lang="en-GB"/>
                  <a:t>Fraction of respondents, weighted by confidence</a:t>
                </a:r>
              </a:p>
            </c:rich>
          </c:tx>
          <c:layout/>
          <c:overlay val="0"/>
        </c:title>
        <c:numFmt formatCode="0%" sourceLinked="0"/>
        <c:majorTickMark val="out"/>
        <c:minorTickMark val="none"/>
        <c:tickLblPos val="nextTo"/>
        <c:crossAx val="51704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537210</xdr:colOff>
      <xdr:row>9</xdr:row>
      <xdr:rowOff>41910</xdr:rowOff>
    </xdr:from>
    <xdr:to>
      <xdr:col>13</xdr:col>
      <xdr:colOff>842010</xdr:colOff>
      <xdr:row>58</xdr:row>
      <xdr:rowOff>29718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695225</xdr:colOff>
      <xdr:row>6</xdr:row>
      <xdr:rowOff>149392</xdr:rowOff>
    </xdr:from>
    <xdr:to>
      <xdr:col>10</xdr:col>
      <xdr:colOff>548841</xdr:colOff>
      <xdr:row>55</xdr:row>
      <xdr:rowOff>137200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43"/>
  <sheetViews>
    <sheetView topLeftCell="X100" zoomScale="91" zoomScaleNormal="91" workbookViewId="0">
      <selection activeCell="Y116" sqref="Y116"/>
    </sheetView>
  </sheetViews>
  <sheetFormatPr defaultColWidth="11.5546875" defaultRowHeight="13.2" x14ac:dyDescent="0.25"/>
  <cols>
    <col min="1" max="1" width="10.109375" customWidth="1"/>
    <col min="2" max="2" width="14.109375" customWidth="1"/>
    <col min="3" max="3" width="4.5546875" customWidth="1"/>
    <col min="4" max="4" width="25.6640625" customWidth="1"/>
    <col min="5" max="5" width="17" customWidth="1"/>
    <col min="6" max="6" width="4" customWidth="1"/>
    <col min="7" max="7" width="3.77734375" customWidth="1"/>
    <col min="8" max="8" width="17.77734375" customWidth="1"/>
    <col min="9" max="9" width="13.88671875" customWidth="1"/>
    <col min="10" max="14" width="7.44140625" customWidth="1"/>
    <col min="15" max="15" width="25.77734375" customWidth="1"/>
    <col min="16" max="20" width="11.5546875" customWidth="1"/>
    <col min="21" max="21" width="25.109375" bestFit="1" customWidth="1"/>
    <col min="22" max="22" width="20.21875" style="8" bestFit="1" customWidth="1"/>
    <col min="23" max="23" width="20.21875" style="9" customWidth="1"/>
    <col min="24" max="24" width="39.5546875" bestFit="1" customWidth="1"/>
    <col min="25" max="25" width="43.44140625" bestFit="1" customWidth="1"/>
    <col min="26" max="38" width="11.5546875" customWidth="1"/>
    <col min="39" max="39" width="12.5546875" customWidth="1"/>
    <col min="40" max="40" width="25.44140625" bestFit="1" customWidth="1"/>
  </cols>
  <sheetData>
    <row r="1" spans="1:26" x14ac:dyDescent="0.25">
      <c r="A1" t="s">
        <v>0</v>
      </c>
      <c r="B1" t="s">
        <v>1</v>
      </c>
      <c r="C1" t="s">
        <v>2</v>
      </c>
      <c r="D1" t="s">
        <v>3</v>
      </c>
      <c r="E1" t="s">
        <v>4</v>
      </c>
      <c r="F1" t="s">
        <v>5</v>
      </c>
      <c r="G1" t="s">
        <v>6</v>
      </c>
      <c r="H1" t="s">
        <v>7</v>
      </c>
      <c r="I1">
        <v>0</v>
      </c>
      <c r="J1">
        <v>1</v>
      </c>
      <c r="K1">
        <v>2</v>
      </c>
      <c r="L1">
        <v>3</v>
      </c>
      <c r="M1">
        <v>4</v>
      </c>
      <c r="N1">
        <v>5</v>
      </c>
      <c r="O1" t="s">
        <v>523</v>
      </c>
      <c r="Q1" t="s">
        <v>3</v>
      </c>
      <c r="R1" t="s">
        <v>4</v>
      </c>
      <c r="S1" t="s">
        <v>5</v>
      </c>
      <c r="T1" t="s">
        <v>6</v>
      </c>
      <c r="U1" t="s">
        <v>7</v>
      </c>
      <c r="V1" s="8" t="s">
        <v>524</v>
      </c>
      <c r="X1" s="8" t="s">
        <v>519</v>
      </c>
      <c r="Y1" s="8" t="s">
        <v>520</v>
      </c>
      <c r="Z1" t="s">
        <v>523</v>
      </c>
    </row>
    <row r="2" spans="1:26" x14ac:dyDescent="0.25">
      <c r="A2" s="7" t="s">
        <v>17</v>
      </c>
      <c r="B2" s="7" t="s">
        <v>18</v>
      </c>
      <c r="C2" s="7">
        <v>29</v>
      </c>
      <c r="D2" s="7" t="s">
        <v>19</v>
      </c>
      <c r="E2" s="7" t="s">
        <v>241</v>
      </c>
      <c r="F2" s="7">
        <v>7</v>
      </c>
      <c r="G2" s="7">
        <v>1</v>
      </c>
      <c r="H2" s="7" t="s">
        <v>242</v>
      </c>
      <c r="I2" s="7" t="s">
        <v>243</v>
      </c>
      <c r="J2" s="7" t="s">
        <v>244</v>
      </c>
      <c r="K2" s="7" t="s">
        <v>245</v>
      </c>
      <c r="L2" s="7" t="s">
        <v>246</v>
      </c>
      <c r="M2" s="7" t="s">
        <v>247</v>
      </c>
      <c r="N2" s="7" t="s">
        <v>248</v>
      </c>
      <c r="O2" s="7"/>
      <c r="Q2" s="7" t="s">
        <v>19</v>
      </c>
      <c r="R2" s="7" t="s">
        <v>249</v>
      </c>
      <c r="S2" s="7">
        <v>7</v>
      </c>
      <c r="T2" s="7">
        <v>2</v>
      </c>
      <c r="U2" s="7" t="s">
        <v>250</v>
      </c>
      <c r="V2" s="9"/>
      <c r="X2">
        <v>60</v>
      </c>
      <c r="Y2" s="7"/>
    </row>
    <row r="3" spans="1:26" x14ac:dyDescent="0.25">
      <c r="A3" s="7" t="s">
        <v>20</v>
      </c>
      <c r="B3" s="7" t="s">
        <v>21</v>
      </c>
      <c r="C3" s="7">
        <v>45</v>
      </c>
      <c r="D3" s="7" t="s">
        <v>22</v>
      </c>
      <c r="E3" s="7" t="s">
        <v>251</v>
      </c>
      <c r="F3" s="7">
        <v>7</v>
      </c>
      <c r="G3" s="7">
        <v>1</v>
      </c>
      <c r="H3" s="7" t="s">
        <v>242</v>
      </c>
      <c r="I3" s="7" t="s">
        <v>246</v>
      </c>
      <c r="J3" s="7" t="s">
        <v>243</v>
      </c>
      <c r="K3" s="7" t="s">
        <v>244</v>
      </c>
      <c r="L3" s="7" t="s">
        <v>245</v>
      </c>
      <c r="M3" s="7" t="s">
        <v>247</v>
      </c>
      <c r="N3" s="7" t="s">
        <v>248</v>
      </c>
      <c r="O3" s="7"/>
      <c r="Q3" s="7" t="s">
        <v>22</v>
      </c>
      <c r="R3" s="7" t="s">
        <v>252</v>
      </c>
      <c r="S3" s="7">
        <v>7</v>
      </c>
      <c r="T3" s="7">
        <v>2</v>
      </c>
      <c r="U3" s="7" t="s">
        <v>250</v>
      </c>
      <c r="V3" s="9" t="s">
        <v>253</v>
      </c>
      <c r="X3">
        <v>100</v>
      </c>
      <c r="Y3" s="7">
        <v>100</v>
      </c>
    </row>
    <row r="4" spans="1:26" x14ac:dyDescent="0.25">
      <c r="A4" s="7" t="s">
        <v>23</v>
      </c>
      <c r="B4" s="7" t="s">
        <v>24</v>
      </c>
      <c r="C4" s="7">
        <v>29</v>
      </c>
      <c r="D4" s="7" t="s">
        <v>25</v>
      </c>
      <c r="E4" s="7" t="s">
        <v>254</v>
      </c>
      <c r="F4" s="7">
        <v>7</v>
      </c>
      <c r="G4" s="7">
        <v>1</v>
      </c>
      <c r="H4" s="7" t="s">
        <v>242</v>
      </c>
      <c r="I4" s="7" t="s">
        <v>243</v>
      </c>
      <c r="J4" s="7" t="s">
        <v>244</v>
      </c>
      <c r="K4" s="7" t="s">
        <v>246</v>
      </c>
      <c r="L4" s="7" t="s">
        <v>245</v>
      </c>
      <c r="M4" s="7" t="s">
        <v>247</v>
      </c>
      <c r="N4" s="7" t="s">
        <v>248</v>
      </c>
      <c r="O4" s="7" t="s">
        <v>255</v>
      </c>
      <c r="Q4" s="7" t="s">
        <v>25</v>
      </c>
      <c r="R4" s="7" t="s">
        <v>256</v>
      </c>
      <c r="S4" s="7">
        <v>7</v>
      </c>
      <c r="T4" s="7">
        <v>2</v>
      </c>
      <c r="U4" s="7" t="s">
        <v>250</v>
      </c>
      <c r="V4" s="9" t="s">
        <v>257</v>
      </c>
      <c r="X4">
        <v>50</v>
      </c>
      <c r="Y4" s="7">
        <v>100</v>
      </c>
    </row>
    <row r="5" spans="1:26" x14ac:dyDescent="0.25">
      <c r="A5" s="7" t="s">
        <v>26</v>
      </c>
      <c r="B5" s="7" t="s">
        <v>27</v>
      </c>
      <c r="C5" s="7">
        <v>55</v>
      </c>
      <c r="D5" s="7" t="s">
        <v>28</v>
      </c>
      <c r="E5" s="7" t="s">
        <v>258</v>
      </c>
      <c r="F5" s="7">
        <v>7</v>
      </c>
      <c r="G5" s="7">
        <v>1</v>
      </c>
      <c r="H5" s="7" t="s">
        <v>242</v>
      </c>
      <c r="I5" s="7" t="s">
        <v>245</v>
      </c>
      <c r="J5" s="7" t="s">
        <v>243</v>
      </c>
      <c r="K5" s="7" t="s">
        <v>246</v>
      </c>
      <c r="L5" s="7" t="s">
        <v>244</v>
      </c>
      <c r="M5" s="7" t="s">
        <v>248</v>
      </c>
      <c r="N5" s="7" t="s">
        <v>247</v>
      </c>
      <c r="O5" s="7"/>
      <c r="Q5" s="7" t="s">
        <v>28</v>
      </c>
      <c r="R5" s="7" t="s">
        <v>259</v>
      </c>
      <c r="S5" s="7">
        <v>7</v>
      </c>
      <c r="T5" s="7">
        <v>2</v>
      </c>
      <c r="U5" s="7" t="s">
        <v>250</v>
      </c>
      <c r="V5" s="9" t="s">
        <v>260</v>
      </c>
      <c r="X5">
        <v>80</v>
      </c>
      <c r="Y5" s="7">
        <v>90</v>
      </c>
    </row>
    <row r="6" spans="1:26" x14ac:dyDescent="0.25">
      <c r="A6" s="7" t="s">
        <v>29</v>
      </c>
      <c r="B6" s="7" t="s">
        <v>30</v>
      </c>
      <c r="C6" s="7">
        <v>47</v>
      </c>
      <c r="D6" s="7" t="s">
        <v>31</v>
      </c>
      <c r="E6" s="7" t="s">
        <v>261</v>
      </c>
      <c r="F6" s="7">
        <v>7</v>
      </c>
      <c r="G6" s="7">
        <v>1</v>
      </c>
      <c r="H6" s="7" t="s">
        <v>242</v>
      </c>
      <c r="I6" s="7" t="s">
        <v>245</v>
      </c>
      <c r="J6" s="7" t="s">
        <v>243</v>
      </c>
      <c r="K6" s="7" t="s">
        <v>246</v>
      </c>
      <c r="L6" s="7" t="s">
        <v>244</v>
      </c>
      <c r="M6" s="7" t="s">
        <v>247</v>
      </c>
      <c r="N6" s="7" t="s">
        <v>248</v>
      </c>
      <c r="O6" s="7"/>
      <c r="Q6" s="7" t="s">
        <v>31</v>
      </c>
      <c r="R6" s="7" t="s">
        <v>262</v>
      </c>
      <c r="S6" s="7">
        <v>7</v>
      </c>
      <c r="T6" s="7">
        <v>2</v>
      </c>
      <c r="U6" s="7" t="s">
        <v>250</v>
      </c>
      <c r="V6" s="9"/>
      <c r="X6">
        <v>80</v>
      </c>
      <c r="Y6" s="7"/>
    </row>
    <row r="7" spans="1:26" x14ac:dyDescent="0.25">
      <c r="A7" s="7" t="s">
        <v>20</v>
      </c>
      <c r="B7" s="7" t="s">
        <v>32</v>
      </c>
      <c r="C7" s="7"/>
      <c r="D7" s="7" t="s">
        <v>33</v>
      </c>
      <c r="E7" s="7" t="s">
        <v>263</v>
      </c>
      <c r="F7" s="7">
        <v>7</v>
      </c>
      <c r="G7" s="7">
        <v>1</v>
      </c>
      <c r="H7" s="7" t="s">
        <v>242</v>
      </c>
      <c r="I7" s="7" t="s">
        <v>245</v>
      </c>
      <c r="J7" s="7" t="s">
        <v>243</v>
      </c>
      <c r="K7" s="7" t="s">
        <v>246</v>
      </c>
      <c r="L7" s="7" t="s">
        <v>247</v>
      </c>
      <c r="M7" s="7" t="s">
        <v>244</v>
      </c>
      <c r="N7" s="7" t="s">
        <v>248</v>
      </c>
      <c r="O7" s="7"/>
      <c r="Q7" s="7" t="s">
        <v>33</v>
      </c>
      <c r="R7" s="7" t="s">
        <v>264</v>
      </c>
      <c r="S7" s="7">
        <v>7</v>
      </c>
      <c r="T7" s="7">
        <v>2</v>
      </c>
      <c r="U7" s="7" t="s">
        <v>250</v>
      </c>
      <c r="V7" s="9" t="s">
        <v>265</v>
      </c>
      <c r="X7">
        <v>70</v>
      </c>
      <c r="Y7" s="7">
        <v>70</v>
      </c>
    </row>
    <row r="8" spans="1:26" x14ac:dyDescent="0.25">
      <c r="A8" s="7" t="s">
        <v>20</v>
      </c>
      <c r="B8" s="7" t="s">
        <v>34</v>
      </c>
      <c r="C8" s="7"/>
      <c r="D8" s="7" t="s">
        <v>35</v>
      </c>
      <c r="E8" s="7" t="s">
        <v>266</v>
      </c>
      <c r="F8" s="7">
        <v>7</v>
      </c>
      <c r="G8" s="7">
        <v>1</v>
      </c>
      <c r="H8" s="7" t="s">
        <v>242</v>
      </c>
      <c r="I8" s="7" t="s">
        <v>246</v>
      </c>
      <c r="J8" s="7" t="s">
        <v>244</v>
      </c>
      <c r="K8" s="7" t="s">
        <v>243</v>
      </c>
      <c r="L8" s="7" t="s">
        <v>247</v>
      </c>
      <c r="M8" s="7" t="s">
        <v>245</v>
      </c>
      <c r="N8" s="7" t="s">
        <v>248</v>
      </c>
      <c r="O8" s="7" t="s">
        <v>267</v>
      </c>
      <c r="Q8" s="7" t="s">
        <v>35</v>
      </c>
      <c r="R8" s="7" t="s">
        <v>268</v>
      </c>
      <c r="S8" s="7">
        <v>7</v>
      </c>
      <c r="T8" s="7">
        <v>2</v>
      </c>
      <c r="U8" s="7" t="s">
        <v>250</v>
      </c>
      <c r="V8" s="9" t="s">
        <v>269</v>
      </c>
      <c r="X8">
        <v>30</v>
      </c>
      <c r="Y8" s="7">
        <v>30</v>
      </c>
      <c r="Z8" t="s">
        <v>521</v>
      </c>
    </row>
    <row r="9" spans="1:26" x14ac:dyDescent="0.25">
      <c r="A9" s="7" t="s">
        <v>36</v>
      </c>
      <c r="B9" s="7" t="s">
        <v>37</v>
      </c>
      <c r="C9" s="7">
        <v>36</v>
      </c>
      <c r="D9" s="7" t="s">
        <v>38</v>
      </c>
      <c r="E9" s="7" t="s">
        <v>270</v>
      </c>
      <c r="F9" s="7">
        <v>7</v>
      </c>
      <c r="G9" s="7">
        <v>1</v>
      </c>
      <c r="H9" s="7" t="s">
        <v>242</v>
      </c>
      <c r="I9" s="7" t="s">
        <v>247</v>
      </c>
      <c r="J9" s="7" t="s">
        <v>243</v>
      </c>
      <c r="K9" s="7" t="s">
        <v>246</v>
      </c>
      <c r="L9" s="7" t="s">
        <v>245</v>
      </c>
      <c r="M9" s="7" t="s">
        <v>244</v>
      </c>
      <c r="N9" s="7" t="s">
        <v>248</v>
      </c>
      <c r="O9" s="7"/>
      <c r="Q9" s="7" t="s">
        <v>38</v>
      </c>
      <c r="R9" s="7" t="s">
        <v>271</v>
      </c>
      <c r="S9" s="7">
        <v>7</v>
      </c>
      <c r="T9" s="7">
        <v>2</v>
      </c>
      <c r="U9" s="7" t="s">
        <v>250</v>
      </c>
      <c r="V9" s="9" t="s">
        <v>272</v>
      </c>
      <c r="X9">
        <v>100</v>
      </c>
      <c r="Y9" s="7">
        <v>100</v>
      </c>
    </row>
    <row r="10" spans="1:26" x14ac:dyDescent="0.25">
      <c r="A10" s="7" t="s">
        <v>17</v>
      </c>
      <c r="B10" s="7" t="s">
        <v>39</v>
      </c>
      <c r="C10" s="7">
        <v>38</v>
      </c>
      <c r="D10" s="7" t="s">
        <v>40</v>
      </c>
      <c r="E10" s="7" t="s">
        <v>273</v>
      </c>
      <c r="F10" s="7">
        <v>7</v>
      </c>
      <c r="G10" s="7">
        <v>1</v>
      </c>
      <c r="H10" s="7" t="s">
        <v>242</v>
      </c>
      <c r="I10" s="7" t="s">
        <v>245</v>
      </c>
      <c r="J10" s="7" t="s">
        <v>243</v>
      </c>
      <c r="K10" s="7" t="s">
        <v>244</v>
      </c>
      <c r="L10" s="7" t="s">
        <v>246</v>
      </c>
      <c r="M10" s="7" t="s">
        <v>247</v>
      </c>
      <c r="N10" s="7" t="s">
        <v>248</v>
      </c>
      <c r="O10" s="7"/>
      <c r="Q10" s="7" t="s">
        <v>40</v>
      </c>
      <c r="R10" s="7" t="s">
        <v>274</v>
      </c>
      <c r="S10" s="7">
        <v>7</v>
      </c>
      <c r="T10" s="7">
        <v>2</v>
      </c>
      <c r="U10" s="7" t="s">
        <v>250</v>
      </c>
      <c r="V10" s="9"/>
      <c r="Y10" s="7"/>
    </row>
    <row r="11" spans="1:26" x14ac:dyDescent="0.25">
      <c r="A11" s="7" t="s">
        <v>20</v>
      </c>
      <c r="B11" s="7" t="s">
        <v>43</v>
      </c>
      <c r="C11" s="7">
        <v>37</v>
      </c>
      <c r="D11" s="7" t="s">
        <v>44</v>
      </c>
      <c r="E11" s="7" t="s">
        <v>275</v>
      </c>
      <c r="F11" s="7">
        <v>7</v>
      </c>
      <c r="G11" s="7">
        <v>1</v>
      </c>
      <c r="H11" s="7" t="s">
        <v>242</v>
      </c>
      <c r="I11" s="7" t="s">
        <v>243</v>
      </c>
      <c r="J11" s="7" t="s">
        <v>245</v>
      </c>
      <c r="K11" s="7" t="s">
        <v>244</v>
      </c>
      <c r="L11" s="7" t="s">
        <v>246</v>
      </c>
      <c r="M11" s="7" t="s">
        <v>247</v>
      </c>
      <c r="N11" s="7" t="s">
        <v>248</v>
      </c>
      <c r="O11" s="7"/>
      <c r="Q11" s="7" t="s">
        <v>44</v>
      </c>
      <c r="R11" s="7" t="s">
        <v>276</v>
      </c>
      <c r="S11" s="7">
        <v>7</v>
      </c>
      <c r="T11" s="7">
        <v>2</v>
      </c>
      <c r="U11" s="7" t="s">
        <v>250</v>
      </c>
      <c r="V11" s="9" t="s">
        <v>277</v>
      </c>
      <c r="X11">
        <v>80</v>
      </c>
      <c r="Y11" s="7">
        <v>50</v>
      </c>
    </row>
    <row r="12" spans="1:26" x14ac:dyDescent="0.25">
      <c r="A12" s="7" t="s">
        <v>17</v>
      </c>
      <c r="B12" s="7" t="s">
        <v>45</v>
      </c>
      <c r="C12" s="7">
        <v>49</v>
      </c>
      <c r="D12" s="7" t="s">
        <v>46</v>
      </c>
      <c r="E12" s="7" t="s">
        <v>278</v>
      </c>
      <c r="F12" s="7">
        <v>7</v>
      </c>
      <c r="G12" s="7">
        <v>1</v>
      </c>
      <c r="H12" s="7" t="s">
        <v>242</v>
      </c>
      <c r="I12" s="7" t="s">
        <v>245</v>
      </c>
      <c r="J12" s="7" t="s">
        <v>243</v>
      </c>
      <c r="K12" s="7" t="s">
        <v>244</v>
      </c>
      <c r="L12" s="7" t="s">
        <v>246</v>
      </c>
      <c r="M12" s="7" t="s">
        <v>247</v>
      </c>
      <c r="N12" s="7" t="s">
        <v>248</v>
      </c>
      <c r="O12" s="7"/>
      <c r="Q12" s="7" t="s">
        <v>46</v>
      </c>
      <c r="R12" s="7" t="s">
        <v>279</v>
      </c>
      <c r="S12" s="7">
        <v>7</v>
      </c>
      <c r="T12" s="7">
        <v>2</v>
      </c>
      <c r="U12" s="7" t="s">
        <v>250</v>
      </c>
      <c r="V12" s="9" t="s">
        <v>280</v>
      </c>
      <c r="X12">
        <v>90</v>
      </c>
      <c r="Y12" s="7">
        <v>80</v>
      </c>
    </row>
    <row r="13" spans="1:26" x14ac:dyDescent="0.25">
      <c r="A13" s="7" t="s">
        <v>41</v>
      </c>
      <c r="B13" s="7" t="s">
        <v>47</v>
      </c>
      <c r="C13" s="7">
        <v>50</v>
      </c>
      <c r="D13" s="7" t="s">
        <v>48</v>
      </c>
      <c r="E13" s="7" t="s">
        <v>281</v>
      </c>
      <c r="F13" s="7">
        <v>7</v>
      </c>
      <c r="G13" s="7">
        <v>1</v>
      </c>
      <c r="H13" s="7" t="s">
        <v>242</v>
      </c>
      <c r="I13" s="7" t="s">
        <v>243</v>
      </c>
      <c r="J13" s="7" t="s">
        <v>244</v>
      </c>
      <c r="K13" s="7" t="s">
        <v>246</v>
      </c>
      <c r="L13" s="7" t="s">
        <v>245</v>
      </c>
      <c r="M13" s="7" t="s">
        <v>247</v>
      </c>
      <c r="N13" s="7" t="s">
        <v>248</v>
      </c>
      <c r="O13" s="7"/>
      <c r="Q13" s="7" t="s">
        <v>48</v>
      </c>
      <c r="R13" s="7" t="s">
        <v>282</v>
      </c>
      <c r="S13" s="7">
        <v>7</v>
      </c>
      <c r="T13" s="7">
        <v>2</v>
      </c>
      <c r="U13" s="7" t="s">
        <v>250</v>
      </c>
      <c r="V13" s="9" t="s">
        <v>283</v>
      </c>
      <c r="X13">
        <v>70</v>
      </c>
      <c r="Y13" s="7">
        <v>70</v>
      </c>
    </row>
    <row r="14" spans="1:26" x14ac:dyDescent="0.25">
      <c r="A14" s="7" t="s">
        <v>49</v>
      </c>
      <c r="B14" s="7" t="s">
        <v>50</v>
      </c>
      <c r="C14" s="7">
        <v>56</v>
      </c>
      <c r="D14" s="7" t="s">
        <v>51</v>
      </c>
      <c r="E14" s="7" t="s">
        <v>284</v>
      </c>
      <c r="F14" s="7">
        <v>7</v>
      </c>
      <c r="G14" s="7">
        <v>1</v>
      </c>
      <c r="H14" s="7" t="s">
        <v>242</v>
      </c>
      <c r="I14" s="7" t="s">
        <v>245</v>
      </c>
      <c r="J14" s="7" t="s">
        <v>243</v>
      </c>
      <c r="K14" s="7" t="s">
        <v>244</v>
      </c>
      <c r="L14" s="7" t="s">
        <v>246</v>
      </c>
      <c r="M14" s="7" t="s">
        <v>247</v>
      </c>
      <c r="N14" s="7" t="s">
        <v>248</v>
      </c>
      <c r="O14" s="7" t="s">
        <v>285</v>
      </c>
      <c r="Q14" s="7" t="s">
        <v>51</v>
      </c>
      <c r="R14" s="7" t="s">
        <v>286</v>
      </c>
      <c r="S14" s="7">
        <v>7</v>
      </c>
      <c r="T14" s="7">
        <v>2</v>
      </c>
      <c r="U14" s="7" t="s">
        <v>250</v>
      </c>
      <c r="V14" s="9" t="s">
        <v>287</v>
      </c>
      <c r="X14">
        <v>75</v>
      </c>
      <c r="Y14" s="7">
        <v>70</v>
      </c>
      <c r="Z14" t="s">
        <v>522</v>
      </c>
    </row>
    <row r="15" spans="1:26" x14ac:dyDescent="0.25">
      <c r="A15" s="7" t="s">
        <v>23</v>
      </c>
      <c r="B15" s="7" t="s">
        <v>52</v>
      </c>
      <c r="C15" s="7">
        <v>50</v>
      </c>
      <c r="D15" s="7" t="s">
        <v>53</v>
      </c>
      <c r="E15" s="7" t="s">
        <v>288</v>
      </c>
      <c r="F15" s="7">
        <v>7</v>
      </c>
      <c r="G15" s="7">
        <v>1</v>
      </c>
      <c r="H15" s="7" t="s">
        <v>242</v>
      </c>
      <c r="I15" s="7" t="s">
        <v>245</v>
      </c>
      <c r="J15" s="7" t="s">
        <v>243</v>
      </c>
      <c r="K15" s="7" t="s">
        <v>244</v>
      </c>
      <c r="L15" s="7" t="s">
        <v>246</v>
      </c>
      <c r="M15" s="7" t="s">
        <v>247</v>
      </c>
      <c r="N15" s="7" t="s">
        <v>248</v>
      </c>
      <c r="O15" s="7"/>
      <c r="Q15" s="7" t="s">
        <v>53</v>
      </c>
      <c r="R15" s="7" t="s">
        <v>289</v>
      </c>
      <c r="S15" s="7">
        <v>7</v>
      </c>
      <c r="T15" s="7">
        <v>2</v>
      </c>
      <c r="U15" s="7" t="s">
        <v>250</v>
      </c>
      <c r="V15" s="9"/>
      <c r="Y15" s="7"/>
    </row>
    <row r="16" spans="1:26" x14ac:dyDescent="0.25">
      <c r="A16" s="7" t="s">
        <v>41</v>
      </c>
      <c r="B16" s="7"/>
      <c r="C16" s="7"/>
      <c r="D16" s="7" t="s">
        <v>54</v>
      </c>
      <c r="E16" s="7" t="s">
        <v>290</v>
      </c>
      <c r="F16" s="7">
        <v>7</v>
      </c>
      <c r="G16" s="7">
        <v>1</v>
      </c>
      <c r="H16" s="7" t="s">
        <v>242</v>
      </c>
      <c r="I16" s="7" t="s">
        <v>243</v>
      </c>
      <c r="J16" s="7" t="s">
        <v>246</v>
      </c>
      <c r="K16" s="7" t="s">
        <v>245</v>
      </c>
      <c r="L16" s="7" t="s">
        <v>244</v>
      </c>
      <c r="M16" s="7" t="s">
        <v>247</v>
      </c>
      <c r="N16" s="7" t="s">
        <v>248</v>
      </c>
      <c r="O16" s="7"/>
      <c r="Q16" s="7" t="s">
        <v>54</v>
      </c>
      <c r="R16" s="7" t="s">
        <v>291</v>
      </c>
      <c r="S16" s="7">
        <v>7</v>
      </c>
      <c r="T16" s="7">
        <v>2</v>
      </c>
      <c r="U16" s="7" t="s">
        <v>250</v>
      </c>
      <c r="V16" s="9"/>
      <c r="X16">
        <v>70</v>
      </c>
      <c r="Y16" s="7"/>
    </row>
    <row r="17" spans="1:25" x14ac:dyDescent="0.25">
      <c r="A17" s="7" t="s">
        <v>55</v>
      </c>
      <c r="B17" s="7" t="s">
        <v>56</v>
      </c>
      <c r="C17" s="7">
        <v>61</v>
      </c>
      <c r="D17" s="7" t="s">
        <v>57</v>
      </c>
      <c r="E17" s="7" t="s">
        <v>292</v>
      </c>
      <c r="F17" s="7">
        <v>7</v>
      </c>
      <c r="G17" s="7">
        <v>1</v>
      </c>
      <c r="H17" s="7" t="s">
        <v>242</v>
      </c>
      <c r="I17" s="7" t="s">
        <v>244</v>
      </c>
      <c r="J17" s="7" t="s">
        <v>245</v>
      </c>
      <c r="K17" s="7" t="s">
        <v>243</v>
      </c>
      <c r="L17" s="7" t="s">
        <v>246</v>
      </c>
      <c r="M17" s="7" t="s">
        <v>247</v>
      </c>
      <c r="N17" s="7" t="s">
        <v>248</v>
      </c>
      <c r="O17" s="7"/>
      <c r="Q17" s="7" t="s">
        <v>57</v>
      </c>
      <c r="R17" s="7" t="s">
        <v>58</v>
      </c>
      <c r="S17" s="7">
        <v>7</v>
      </c>
      <c r="T17" s="7">
        <v>2</v>
      </c>
      <c r="U17" s="7" t="s">
        <v>250</v>
      </c>
      <c r="V17" s="9" t="s">
        <v>293</v>
      </c>
      <c r="X17">
        <v>100</v>
      </c>
      <c r="Y17" s="7">
        <v>100</v>
      </c>
    </row>
    <row r="18" spans="1:25" x14ac:dyDescent="0.25">
      <c r="A18" s="7" t="s">
        <v>23</v>
      </c>
      <c r="B18" s="7" t="s">
        <v>59</v>
      </c>
      <c r="C18" s="7">
        <v>46</v>
      </c>
      <c r="D18" s="7" t="s">
        <v>60</v>
      </c>
      <c r="E18" s="7" t="s">
        <v>294</v>
      </c>
      <c r="F18" s="7">
        <v>7</v>
      </c>
      <c r="G18" s="7">
        <v>1</v>
      </c>
      <c r="H18" s="7" t="s">
        <v>242</v>
      </c>
      <c r="I18" s="7" t="s">
        <v>245</v>
      </c>
      <c r="J18" s="7" t="s">
        <v>243</v>
      </c>
      <c r="K18" s="7" t="s">
        <v>244</v>
      </c>
      <c r="L18" s="7" t="s">
        <v>246</v>
      </c>
      <c r="M18" s="7" t="s">
        <v>247</v>
      </c>
      <c r="N18" s="7" t="s">
        <v>248</v>
      </c>
      <c r="O18" s="7"/>
      <c r="Q18" s="7" t="s">
        <v>60</v>
      </c>
      <c r="R18" s="7" t="s">
        <v>295</v>
      </c>
      <c r="S18" s="7">
        <v>7</v>
      </c>
      <c r="T18" s="7">
        <v>2</v>
      </c>
      <c r="U18" s="7" t="s">
        <v>250</v>
      </c>
      <c r="V18" s="9" t="s">
        <v>296</v>
      </c>
      <c r="X18">
        <v>100</v>
      </c>
      <c r="Y18" s="7">
        <v>100</v>
      </c>
    </row>
    <row r="19" spans="1:25" x14ac:dyDescent="0.25">
      <c r="A19" s="7" t="s">
        <v>41</v>
      </c>
      <c r="B19" s="7" t="s">
        <v>61</v>
      </c>
      <c r="C19" s="7">
        <v>40</v>
      </c>
      <c r="D19" s="7" t="s">
        <v>62</v>
      </c>
      <c r="E19" s="7" t="s">
        <v>297</v>
      </c>
      <c r="F19" s="7">
        <v>7</v>
      </c>
      <c r="G19" s="7">
        <v>1</v>
      </c>
      <c r="H19" s="7" t="s">
        <v>242</v>
      </c>
      <c r="I19" s="7" t="s">
        <v>245</v>
      </c>
      <c r="J19" s="7" t="s">
        <v>243</v>
      </c>
      <c r="K19" s="7" t="s">
        <v>244</v>
      </c>
      <c r="L19" s="7" t="s">
        <v>246</v>
      </c>
      <c r="M19" s="7" t="s">
        <v>247</v>
      </c>
      <c r="N19" s="7" t="s">
        <v>248</v>
      </c>
      <c r="O19" s="7"/>
      <c r="Q19" s="7" t="s">
        <v>62</v>
      </c>
      <c r="R19" s="7" t="s">
        <v>298</v>
      </c>
      <c r="S19" s="7">
        <v>7</v>
      </c>
      <c r="T19" s="7">
        <v>2</v>
      </c>
      <c r="U19" s="7" t="s">
        <v>250</v>
      </c>
      <c r="V19" s="9" t="s">
        <v>299</v>
      </c>
      <c r="X19">
        <v>90</v>
      </c>
      <c r="Y19" s="7">
        <v>90</v>
      </c>
    </row>
    <row r="20" spans="1:25" x14ac:dyDescent="0.25">
      <c r="A20" s="7" t="s">
        <v>29</v>
      </c>
      <c r="B20" s="7" t="s">
        <v>63</v>
      </c>
      <c r="C20" s="7">
        <v>38</v>
      </c>
      <c r="D20" s="7" t="s">
        <v>64</v>
      </c>
      <c r="E20" s="7" t="s">
        <v>300</v>
      </c>
      <c r="F20" s="7">
        <v>7</v>
      </c>
      <c r="G20" s="7">
        <v>1</v>
      </c>
      <c r="H20" s="7" t="s">
        <v>242</v>
      </c>
      <c r="I20" s="7" t="s">
        <v>244</v>
      </c>
      <c r="J20" s="7" t="s">
        <v>245</v>
      </c>
      <c r="K20" s="7" t="s">
        <v>246</v>
      </c>
      <c r="L20" s="7" t="s">
        <v>247</v>
      </c>
      <c r="M20" s="7" t="s">
        <v>243</v>
      </c>
      <c r="N20" s="7" t="s">
        <v>248</v>
      </c>
      <c r="O20" s="7"/>
      <c r="Q20" s="7" t="s">
        <v>64</v>
      </c>
      <c r="R20" s="7" t="s">
        <v>301</v>
      </c>
      <c r="S20" s="7">
        <v>7</v>
      </c>
      <c r="T20" s="7">
        <v>2</v>
      </c>
      <c r="U20" s="7" t="s">
        <v>250</v>
      </c>
      <c r="V20" s="9" t="s">
        <v>302</v>
      </c>
      <c r="X20">
        <v>33</v>
      </c>
      <c r="Y20" s="7">
        <v>60</v>
      </c>
    </row>
    <row r="21" spans="1:25" x14ac:dyDescent="0.25">
      <c r="A21" s="7" t="s">
        <v>65</v>
      </c>
      <c r="B21" s="7" t="s">
        <v>66</v>
      </c>
      <c r="C21" s="7">
        <v>38</v>
      </c>
      <c r="D21" s="7" t="s">
        <v>67</v>
      </c>
      <c r="E21" s="7" t="s">
        <v>303</v>
      </c>
      <c r="F21" s="7">
        <v>7</v>
      </c>
      <c r="G21" s="7">
        <v>1</v>
      </c>
      <c r="H21" s="7" t="s">
        <v>242</v>
      </c>
      <c r="I21" s="7" t="s">
        <v>244</v>
      </c>
      <c r="J21" s="7" t="s">
        <v>245</v>
      </c>
      <c r="K21" s="7" t="s">
        <v>243</v>
      </c>
      <c r="L21" s="7" t="s">
        <v>246</v>
      </c>
      <c r="M21" s="7" t="s">
        <v>247</v>
      </c>
      <c r="N21" s="7" t="s">
        <v>248</v>
      </c>
      <c r="O21" s="7"/>
      <c r="Q21" s="7" t="s">
        <v>67</v>
      </c>
      <c r="R21" s="7" t="s">
        <v>304</v>
      </c>
      <c r="S21" s="7">
        <v>7</v>
      </c>
      <c r="T21" s="7">
        <v>2</v>
      </c>
      <c r="U21" s="7" t="s">
        <v>250</v>
      </c>
      <c r="V21" s="9"/>
      <c r="X21">
        <v>100</v>
      </c>
      <c r="Y21" s="7">
        <v>100</v>
      </c>
    </row>
    <row r="22" spans="1:25" x14ac:dyDescent="0.25">
      <c r="A22" s="7"/>
      <c r="B22" s="7" t="s">
        <v>68</v>
      </c>
      <c r="C22" s="7"/>
      <c r="D22" s="7" t="s">
        <v>69</v>
      </c>
      <c r="E22" s="7" t="s">
        <v>305</v>
      </c>
      <c r="F22" s="7">
        <v>7</v>
      </c>
      <c r="G22" s="7">
        <v>1</v>
      </c>
      <c r="H22" s="7" t="s">
        <v>242</v>
      </c>
      <c r="I22" s="7" t="s">
        <v>245</v>
      </c>
      <c r="J22" s="7" t="s">
        <v>243</v>
      </c>
      <c r="K22" s="7" t="s">
        <v>244</v>
      </c>
      <c r="L22" s="7" t="s">
        <v>246</v>
      </c>
      <c r="M22" s="7" t="s">
        <v>247</v>
      </c>
      <c r="N22" s="7" t="s">
        <v>248</v>
      </c>
      <c r="O22" s="7"/>
      <c r="Q22" s="7" t="s">
        <v>69</v>
      </c>
      <c r="R22" s="7" t="s">
        <v>306</v>
      </c>
      <c r="S22" s="7">
        <v>7</v>
      </c>
      <c r="T22" s="7">
        <v>2</v>
      </c>
      <c r="U22" s="7" t="s">
        <v>250</v>
      </c>
      <c r="V22" s="9"/>
      <c r="Y22" s="7"/>
    </row>
    <row r="23" spans="1:25" x14ac:dyDescent="0.25">
      <c r="A23" s="7" t="s">
        <v>41</v>
      </c>
      <c r="B23" s="7" t="s">
        <v>70</v>
      </c>
      <c r="C23" s="7">
        <v>58</v>
      </c>
      <c r="D23" s="7" t="s">
        <v>71</v>
      </c>
      <c r="E23" s="7" t="s">
        <v>307</v>
      </c>
      <c r="F23" s="7">
        <v>7</v>
      </c>
      <c r="G23" s="7">
        <v>1</v>
      </c>
      <c r="H23" s="7" t="s">
        <v>242</v>
      </c>
      <c r="I23" s="7" t="s">
        <v>244</v>
      </c>
      <c r="J23" s="7" t="s">
        <v>246</v>
      </c>
      <c r="K23" s="7" t="s">
        <v>245</v>
      </c>
      <c r="L23" s="7" t="s">
        <v>243</v>
      </c>
      <c r="M23" s="7" t="s">
        <v>247</v>
      </c>
      <c r="N23" s="7" t="s">
        <v>248</v>
      </c>
      <c r="O23" s="7"/>
      <c r="Q23" s="7" t="s">
        <v>71</v>
      </c>
      <c r="R23" s="7" t="s">
        <v>308</v>
      </c>
      <c r="S23" s="7">
        <v>7</v>
      </c>
      <c r="T23" s="7">
        <v>2</v>
      </c>
      <c r="U23" s="7" t="s">
        <v>250</v>
      </c>
      <c r="V23" s="9" t="s">
        <v>309</v>
      </c>
      <c r="X23">
        <v>90</v>
      </c>
      <c r="Y23" s="7">
        <v>90</v>
      </c>
    </row>
    <row r="24" spans="1:25" x14ac:dyDescent="0.25">
      <c r="A24" s="7" t="s">
        <v>41</v>
      </c>
      <c r="B24" s="7"/>
      <c r="C24" s="7">
        <v>45</v>
      </c>
      <c r="D24" s="7" t="s">
        <v>72</v>
      </c>
      <c r="E24" s="7" t="s">
        <v>310</v>
      </c>
      <c r="F24" s="7">
        <v>7</v>
      </c>
      <c r="G24" s="7">
        <v>1</v>
      </c>
      <c r="H24" s="7" t="s">
        <v>242</v>
      </c>
      <c r="I24" s="7" t="s">
        <v>243</v>
      </c>
      <c r="J24" s="7" t="s">
        <v>245</v>
      </c>
      <c r="K24" s="7" t="s">
        <v>246</v>
      </c>
      <c r="L24" s="7" t="s">
        <v>247</v>
      </c>
      <c r="M24" s="7" t="s">
        <v>244</v>
      </c>
      <c r="N24" s="7" t="s">
        <v>248</v>
      </c>
      <c r="O24" s="7"/>
      <c r="Q24" s="7" t="s">
        <v>72</v>
      </c>
      <c r="R24" s="7" t="s">
        <v>311</v>
      </c>
      <c r="S24" s="7">
        <v>7</v>
      </c>
      <c r="T24" s="7">
        <v>2</v>
      </c>
      <c r="U24" s="7" t="s">
        <v>250</v>
      </c>
      <c r="V24" s="9" t="s">
        <v>312</v>
      </c>
      <c r="X24">
        <v>50</v>
      </c>
      <c r="Y24" s="7">
        <v>50</v>
      </c>
    </row>
    <row r="25" spans="1:25" x14ac:dyDescent="0.25">
      <c r="A25" s="7" t="s">
        <v>73</v>
      </c>
      <c r="B25" s="7" t="s">
        <v>74</v>
      </c>
      <c r="C25" s="7">
        <v>63</v>
      </c>
      <c r="D25" s="7" t="s">
        <v>75</v>
      </c>
      <c r="E25" s="7" t="s">
        <v>313</v>
      </c>
      <c r="F25" s="7">
        <v>7</v>
      </c>
      <c r="G25" s="7">
        <v>1</v>
      </c>
      <c r="H25" s="7" t="s">
        <v>242</v>
      </c>
      <c r="I25" s="7" t="s">
        <v>246</v>
      </c>
      <c r="J25" s="7" t="s">
        <v>245</v>
      </c>
      <c r="K25" s="7" t="s">
        <v>243</v>
      </c>
      <c r="L25" s="7" t="s">
        <v>244</v>
      </c>
      <c r="M25" s="7" t="s">
        <v>247</v>
      </c>
      <c r="N25" s="7" t="s">
        <v>248</v>
      </c>
      <c r="O25" s="7"/>
      <c r="Q25" s="7" t="s">
        <v>75</v>
      </c>
      <c r="R25" s="7" t="s">
        <v>314</v>
      </c>
      <c r="S25" s="7">
        <v>7</v>
      </c>
      <c r="T25" s="7">
        <v>2</v>
      </c>
      <c r="U25" s="7" t="s">
        <v>250</v>
      </c>
      <c r="V25" s="9"/>
      <c r="X25">
        <v>75</v>
      </c>
      <c r="Y25" s="7">
        <v>75</v>
      </c>
    </row>
    <row r="26" spans="1:25" x14ac:dyDescent="0.25">
      <c r="A26" s="7" t="s">
        <v>41</v>
      </c>
      <c r="B26" s="7" t="s">
        <v>42</v>
      </c>
      <c r="C26" s="7">
        <v>59</v>
      </c>
      <c r="D26" s="7" t="s">
        <v>76</v>
      </c>
      <c r="E26" s="7" t="s">
        <v>315</v>
      </c>
      <c r="F26" s="7">
        <v>7</v>
      </c>
      <c r="G26" s="7">
        <v>1</v>
      </c>
      <c r="H26" s="7" t="s">
        <v>242</v>
      </c>
      <c r="I26" s="7" t="s">
        <v>245</v>
      </c>
      <c r="J26" s="7" t="s">
        <v>243</v>
      </c>
      <c r="K26" s="7" t="s">
        <v>246</v>
      </c>
      <c r="L26" s="7" t="s">
        <v>244</v>
      </c>
      <c r="M26" s="7" t="s">
        <v>247</v>
      </c>
      <c r="N26" s="7" t="s">
        <v>248</v>
      </c>
      <c r="O26" s="7"/>
      <c r="Q26" s="7" t="s">
        <v>76</v>
      </c>
      <c r="R26" s="7" t="s">
        <v>316</v>
      </c>
      <c r="S26" s="7">
        <v>7</v>
      </c>
      <c r="T26" s="7">
        <v>2</v>
      </c>
      <c r="U26" s="7" t="s">
        <v>250</v>
      </c>
      <c r="V26" s="9" t="s">
        <v>317</v>
      </c>
      <c r="X26">
        <v>70</v>
      </c>
      <c r="Y26" s="7">
        <v>70</v>
      </c>
    </row>
    <row r="27" spans="1:25" x14ac:dyDescent="0.25">
      <c r="A27" s="7" t="s">
        <v>77</v>
      </c>
      <c r="B27" s="7" t="s">
        <v>78</v>
      </c>
      <c r="C27" s="7">
        <v>39</v>
      </c>
      <c r="D27" s="7" t="s">
        <v>79</v>
      </c>
      <c r="E27" s="7" t="s">
        <v>318</v>
      </c>
      <c r="F27" s="7">
        <v>7</v>
      </c>
      <c r="G27" s="7">
        <v>1</v>
      </c>
      <c r="H27" s="7" t="s">
        <v>242</v>
      </c>
      <c r="I27" s="7" t="s">
        <v>245</v>
      </c>
      <c r="J27" s="7" t="s">
        <v>243</v>
      </c>
      <c r="K27" s="7" t="s">
        <v>246</v>
      </c>
      <c r="L27" s="7" t="s">
        <v>244</v>
      </c>
      <c r="M27" s="7" t="s">
        <v>247</v>
      </c>
      <c r="N27" s="7" t="s">
        <v>248</v>
      </c>
      <c r="O27" s="7"/>
      <c r="Q27" s="7" t="s">
        <v>79</v>
      </c>
      <c r="R27" s="7" t="s">
        <v>319</v>
      </c>
      <c r="S27" s="7">
        <v>7</v>
      </c>
      <c r="T27" s="7">
        <v>2</v>
      </c>
      <c r="U27" s="7" t="s">
        <v>250</v>
      </c>
      <c r="V27" s="9"/>
      <c r="X27">
        <v>90</v>
      </c>
      <c r="Y27" s="7">
        <v>90</v>
      </c>
    </row>
    <row r="28" spans="1:25" x14ac:dyDescent="0.25">
      <c r="A28" s="7" t="s">
        <v>80</v>
      </c>
      <c r="B28" s="7" t="s">
        <v>81</v>
      </c>
      <c r="C28" s="7">
        <v>50</v>
      </c>
      <c r="D28" s="7" t="s">
        <v>82</v>
      </c>
      <c r="E28" s="7" t="s">
        <v>320</v>
      </c>
      <c r="F28" s="7">
        <v>7</v>
      </c>
      <c r="G28" s="7">
        <v>1</v>
      </c>
      <c r="H28" s="7" t="s">
        <v>242</v>
      </c>
      <c r="I28" s="7" t="s">
        <v>243</v>
      </c>
      <c r="J28" s="7" t="s">
        <v>244</v>
      </c>
      <c r="K28" s="7" t="s">
        <v>246</v>
      </c>
      <c r="L28" s="7" t="s">
        <v>245</v>
      </c>
      <c r="M28" s="7" t="s">
        <v>247</v>
      </c>
      <c r="N28" s="7" t="s">
        <v>248</v>
      </c>
      <c r="O28" s="7"/>
      <c r="Q28" s="7" t="s">
        <v>82</v>
      </c>
      <c r="R28" s="7" t="s">
        <v>321</v>
      </c>
      <c r="S28" s="7">
        <v>7</v>
      </c>
      <c r="T28" s="7">
        <v>2</v>
      </c>
      <c r="U28" s="7" t="s">
        <v>250</v>
      </c>
      <c r="V28" s="9" t="s">
        <v>322</v>
      </c>
      <c r="X28">
        <v>80</v>
      </c>
      <c r="Y28" s="7">
        <v>90</v>
      </c>
    </row>
    <row r="29" spans="1:25" x14ac:dyDescent="0.25">
      <c r="A29" s="7" t="s">
        <v>41</v>
      </c>
      <c r="B29" s="7" t="s">
        <v>83</v>
      </c>
      <c r="C29" s="7">
        <v>36</v>
      </c>
      <c r="D29" s="7" t="s">
        <v>84</v>
      </c>
      <c r="E29" s="7" t="s">
        <v>323</v>
      </c>
      <c r="F29" s="7">
        <v>7</v>
      </c>
      <c r="G29" s="7">
        <v>1</v>
      </c>
      <c r="H29" s="7" t="s">
        <v>242</v>
      </c>
      <c r="I29" s="7" t="s">
        <v>245</v>
      </c>
      <c r="J29" s="7" t="s">
        <v>243</v>
      </c>
      <c r="K29" s="7" t="s">
        <v>244</v>
      </c>
      <c r="L29" s="7" t="s">
        <v>246</v>
      </c>
      <c r="M29" s="7" t="s">
        <v>247</v>
      </c>
      <c r="N29" s="7" t="s">
        <v>248</v>
      </c>
      <c r="O29" s="7"/>
      <c r="Q29" s="7" t="s">
        <v>84</v>
      </c>
      <c r="R29" s="7" t="s">
        <v>324</v>
      </c>
      <c r="S29" s="7">
        <v>7</v>
      </c>
      <c r="T29" s="7">
        <v>2</v>
      </c>
      <c r="U29" s="7" t="s">
        <v>250</v>
      </c>
      <c r="V29" s="9" t="s">
        <v>325</v>
      </c>
      <c r="X29">
        <v>70</v>
      </c>
      <c r="Y29" s="7">
        <v>100</v>
      </c>
    </row>
    <row r="30" spans="1:25" x14ac:dyDescent="0.25">
      <c r="A30" s="7" t="s">
        <v>29</v>
      </c>
      <c r="B30" s="7" t="s">
        <v>85</v>
      </c>
      <c r="C30" s="7">
        <v>51</v>
      </c>
      <c r="D30" s="7" t="s">
        <v>86</v>
      </c>
      <c r="E30" s="7" t="s">
        <v>326</v>
      </c>
      <c r="F30" s="7">
        <v>7</v>
      </c>
      <c r="G30" s="7">
        <v>1</v>
      </c>
      <c r="H30" s="7" t="s">
        <v>242</v>
      </c>
      <c r="I30" s="7" t="s">
        <v>245</v>
      </c>
      <c r="J30" s="7" t="s">
        <v>243</v>
      </c>
      <c r="K30" s="7" t="s">
        <v>244</v>
      </c>
      <c r="L30" s="7" t="s">
        <v>246</v>
      </c>
      <c r="M30" s="7" t="s">
        <v>247</v>
      </c>
      <c r="N30" s="7" t="s">
        <v>248</v>
      </c>
      <c r="O30" s="7"/>
      <c r="Q30" s="7" t="s">
        <v>86</v>
      </c>
      <c r="R30" s="7" t="s">
        <v>327</v>
      </c>
      <c r="S30" s="7">
        <v>7</v>
      </c>
      <c r="T30" s="7">
        <v>2</v>
      </c>
      <c r="U30" s="7" t="s">
        <v>250</v>
      </c>
      <c r="V30" s="9"/>
      <c r="Y30" s="7"/>
    </row>
    <row r="31" spans="1:25" x14ac:dyDescent="0.25">
      <c r="A31" s="7" t="s">
        <v>41</v>
      </c>
      <c r="B31" s="7" t="s">
        <v>87</v>
      </c>
      <c r="C31" s="7">
        <v>40</v>
      </c>
      <c r="D31" s="7" t="s">
        <v>88</v>
      </c>
      <c r="E31" s="7" t="s">
        <v>328</v>
      </c>
      <c r="F31" s="7">
        <v>7</v>
      </c>
      <c r="G31" s="7">
        <v>1</v>
      </c>
      <c r="H31" s="7" t="s">
        <v>242</v>
      </c>
      <c r="I31" s="7" t="s">
        <v>246</v>
      </c>
      <c r="J31" s="7" t="s">
        <v>245</v>
      </c>
      <c r="K31" s="7" t="s">
        <v>244</v>
      </c>
      <c r="L31" s="7" t="s">
        <v>243</v>
      </c>
      <c r="M31" s="7" t="s">
        <v>247</v>
      </c>
      <c r="N31" s="7" t="s">
        <v>248</v>
      </c>
      <c r="O31" s="7"/>
      <c r="Q31" s="7" t="s">
        <v>88</v>
      </c>
      <c r="R31" s="7" t="s">
        <v>329</v>
      </c>
      <c r="S31" s="7">
        <v>7</v>
      </c>
      <c r="T31" s="7">
        <v>2</v>
      </c>
      <c r="U31" s="7" t="s">
        <v>250</v>
      </c>
      <c r="V31" s="9"/>
      <c r="X31">
        <v>10</v>
      </c>
      <c r="Y31" s="7">
        <v>0</v>
      </c>
    </row>
    <row r="32" spans="1:25" x14ac:dyDescent="0.25">
      <c r="A32" s="7" t="s">
        <v>89</v>
      </c>
      <c r="B32" s="7" t="s">
        <v>90</v>
      </c>
      <c r="C32" s="7">
        <v>33</v>
      </c>
      <c r="D32" s="7" t="s">
        <v>91</v>
      </c>
      <c r="E32" s="7" t="s">
        <v>330</v>
      </c>
      <c r="F32" s="7">
        <v>7</v>
      </c>
      <c r="G32" s="7">
        <v>1</v>
      </c>
      <c r="H32" s="7" t="s">
        <v>242</v>
      </c>
      <c r="I32" s="7" t="s">
        <v>245</v>
      </c>
      <c r="J32" s="7" t="s">
        <v>244</v>
      </c>
      <c r="K32" s="7" t="s">
        <v>246</v>
      </c>
      <c r="L32" s="7" t="s">
        <v>243</v>
      </c>
      <c r="M32" s="7" t="s">
        <v>247</v>
      </c>
      <c r="N32" s="7" t="s">
        <v>248</v>
      </c>
      <c r="O32" s="7"/>
      <c r="Q32" s="7" t="s">
        <v>91</v>
      </c>
      <c r="R32" s="7" t="s">
        <v>331</v>
      </c>
      <c r="S32" s="7">
        <v>7</v>
      </c>
      <c r="T32" s="7">
        <v>2</v>
      </c>
      <c r="U32" s="7" t="s">
        <v>250</v>
      </c>
      <c r="V32" s="9"/>
      <c r="X32">
        <v>75</v>
      </c>
      <c r="Y32" s="7"/>
    </row>
    <row r="33" spans="1:25" x14ac:dyDescent="0.25">
      <c r="A33" s="7" t="s">
        <v>92</v>
      </c>
      <c r="B33" s="7" t="s">
        <v>93</v>
      </c>
      <c r="C33" s="7">
        <v>47</v>
      </c>
      <c r="D33" s="7" t="s">
        <v>94</v>
      </c>
      <c r="E33" s="7" t="s">
        <v>332</v>
      </c>
      <c r="F33" s="7">
        <v>7</v>
      </c>
      <c r="G33" s="7">
        <v>1</v>
      </c>
      <c r="H33" s="7" t="s">
        <v>242</v>
      </c>
      <c r="I33" s="7" t="s">
        <v>245</v>
      </c>
      <c r="J33" s="7" t="s">
        <v>244</v>
      </c>
      <c r="K33" s="7" t="s">
        <v>243</v>
      </c>
      <c r="L33" s="7" t="s">
        <v>246</v>
      </c>
      <c r="M33" s="7" t="s">
        <v>247</v>
      </c>
      <c r="N33" s="7" t="s">
        <v>248</v>
      </c>
      <c r="O33" s="7"/>
      <c r="Q33" s="7" t="s">
        <v>94</v>
      </c>
      <c r="R33" s="7" t="s">
        <v>333</v>
      </c>
      <c r="S33" s="7">
        <v>7</v>
      </c>
      <c r="T33" s="7">
        <v>2</v>
      </c>
      <c r="U33" s="7" t="s">
        <v>250</v>
      </c>
      <c r="V33" s="9" t="s">
        <v>334</v>
      </c>
      <c r="X33">
        <v>80</v>
      </c>
      <c r="Y33" s="7">
        <v>90</v>
      </c>
    </row>
    <row r="34" spans="1:25" x14ac:dyDescent="0.25">
      <c r="A34" s="7" t="s">
        <v>95</v>
      </c>
      <c r="B34" s="7" t="s">
        <v>96</v>
      </c>
      <c r="C34" s="7">
        <v>31</v>
      </c>
      <c r="D34" s="7" t="s">
        <v>97</v>
      </c>
      <c r="E34" s="7" t="s">
        <v>335</v>
      </c>
      <c r="F34" s="7">
        <v>7</v>
      </c>
      <c r="G34" s="7">
        <v>1</v>
      </c>
      <c r="H34" s="7" t="s">
        <v>242</v>
      </c>
      <c r="I34" s="7" t="s">
        <v>244</v>
      </c>
      <c r="J34" s="7" t="s">
        <v>243</v>
      </c>
      <c r="K34" s="7" t="s">
        <v>246</v>
      </c>
      <c r="L34" s="7" t="s">
        <v>245</v>
      </c>
      <c r="M34" s="7" t="s">
        <v>247</v>
      </c>
      <c r="N34" s="7" t="s">
        <v>248</v>
      </c>
      <c r="O34" s="7"/>
      <c r="Q34" s="7"/>
      <c r="R34" s="7"/>
      <c r="S34" s="7"/>
      <c r="T34" s="7"/>
      <c r="U34" s="7"/>
      <c r="V34" s="9"/>
      <c r="X34">
        <v>75</v>
      </c>
      <c r="Y34" s="7"/>
    </row>
    <row r="35" spans="1:25" x14ac:dyDescent="0.25">
      <c r="A35" s="7" t="s">
        <v>49</v>
      </c>
      <c r="B35" s="7" t="s">
        <v>98</v>
      </c>
      <c r="C35" s="7" t="s">
        <v>99</v>
      </c>
      <c r="D35" s="7" t="s">
        <v>100</v>
      </c>
      <c r="E35" s="7" t="s">
        <v>336</v>
      </c>
      <c r="F35" s="7">
        <v>7</v>
      </c>
      <c r="G35" s="7">
        <v>1</v>
      </c>
      <c r="H35" s="7" t="s">
        <v>242</v>
      </c>
      <c r="I35" s="7" t="s">
        <v>245</v>
      </c>
      <c r="J35" s="7" t="s">
        <v>243</v>
      </c>
      <c r="K35" s="7" t="s">
        <v>244</v>
      </c>
      <c r="L35" s="7" t="s">
        <v>246</v>
      </c>
      <c r="M35" s="7" t="s">
        <v>247</v>
      </c>
      <c r="N35" s="7" t="s">
        <v>248</v>
      </c>
      <c r="O35" s="7"/>
      <c r="Q35" s="7" t="s">
        <v>100</v>
      </c>
      <c r="R35" s="7" t="s">
        <v>337</v>
      </c>
      <c r="S35" s="7">
        <v>7</v>
      </c>
      <c r="T35" s="7">
        <v>2</v>
      </c>
      <c r="U35" s="7" t="s">
        <v>250</v>
      </c>
      <c r="V35" s="9"/>
      <c r="Y35" s="7"/>
    </row>
    <row r="36" spans="1:25" x14ac:dyDescent="0.25">
      <c r="A36" s="7" t="s">
        <v>20</v>
      </c>
      <c r="B36" s="7" t="s">
        <v>101</v>
      </c>
      <c r="C36" s="7">
        <v>38</v>
      </c>
      <c r="D36" s="7" t="s">
        <v>102</v>
      </c>
      <c r="E36" s="7" t="s">
        <v>338</v>
      </c>
      <c r="F36" s="7">
        <v>7</v>
      </c>
      <c r="G36" s="7">
        <v>1</v>
      </c>
      <c r="H36" s="7" t="s">
        <v>242</v>
      </c>
      <c r="I36" s="7" t="s">
        <v>245</v>
      </c>
      <c r="J36" s="7" t="s">
        <v>243</v>
      </c>
      <c r="K36" s="7" t="s">
        <v>246</v>
      </c>
      <c r="L36" s="7" t="s">
        <v>244</v>
      </c>
      <c r="M36" s="7" t="s">
        <v>247</v>
      </c>
      <c r="N36" s="7" t="s">
        <v>248</v>
      </c>
      <c r="O36" s="7"/>
      <c r="Q36" s="7" t="s">
        <v>102</v>
      </c>
      <c r="R36" s="7" t="s">
        <v>339</v>
      </c>
      <c r="S36" s="7">
        <v>7</v>
      </c>
      <c r="T36" s="7">
        <v>2</v>
      </c>
      <c r="U36" s="7" t="s">
        <v>250</v>
      </c>
      <c r="V36" s="9" t="s">
        <v>340</v>
      </c>
      <c r="X36">
        <v>80</v>
      </c>
      <c r="Y36" s="7">
        <v>80</v>
      </c>
    </row>
    <row r="37" spans="1:25" x14ac:dyDescent="0.25">
      <c r="A37" s="7" t="s">
        <v>20</v>
      </c>
      <c r="B37" s="7" t="s">
        <v>103</v>
      </c>
      <c r="C37" s="7">
        <v>74</v>
      </c>
      <c r="D37" s="7" t="s">
        <v>104</v>
      </c>
      <c r="E37" s="7" t="s">
        <v>341</v>
      </c>
      <c r="F37" s="7">
        <v>7</v>
      </c>
      <c r="G37" s="7">
        <v>1</v>
      </c>
      <c r="H37" s="7" t="s">
        <v>242</v>
      </c>
      <c r="I37" s="7" t="s">
        <v>245</v>
      </c>
      <c r="J37" s="7" t="s">
        <v>246</v>
      </c>
      <c r="K37" s="7" t="s">
        <v>243</v>
      </c>
      <c r="L37" s="7" t="s">
        <v>244</v>
      </c>
      <c r="M37" s="7" t="s">
        <v>247</v>
      </c>
      <c r="N37" s="7" t="s">
        <v>248</v>
      </c>
      <c r="O37" s="7"/>
      <c r="Q37" s="7" t="s">
        <v>104</v>
      </c>
      <c r="R37" s="7" t="s">
        <v>342</v>
      </c>
      <c r="S37" s="7">
        <v>7</v>
      </c>
      <c r="T37" s="7">
        <v>2</v>
      </c>
      <c r="U37" s="7" t="s">
        <v>250</v>
      </c>
      <c r="V37" s="9" t="s">
        <v>343</v>
      </c>
      <c r="X37">
        <v>90</v>
      </c>
      <c r="Y37" s="7">
        <v>90</v>
      </c>
    </row>
    <row r="38" spans="1:25" x14ac:dyDescent="0.25">
      <c r="A38" s="7" t="s">
        <v>105</v>
      </c>
      <c r="B38" s="7" t="s">
        <v>106</v>
      </c>
      <c r="C38" s="7">
        <v>36</v>
      </c>
      <c r="D38" s="7" t="s">
        <v>107</v>
      </c>
      <c r="E38" s="7" t="s">
        <v>344</v>
      </c>
      <c r="F38" s="7">
        <v>7</v>
      </c>
      <c r="G38" s="7">
        <v>1</v>
      </c>
      <c r="H38" s="7" t="s">
        <v>242</v>
      </c>
      <c r="I38" s="7" t="s">
        <v>246</v>
      </c>
      <c r="J38" s="7" t="s">
        <v>243</v>
      </c>
      <c r="K38" s="7" t="s">
        <v>245</v>
      </c>
      <c r="L38" s="7" t="s">
        <v>244</v>
      </c>
      <c r="M38" s="7" t="s">
        <v>247</v>
      </c>
      <c r="N38" s="7" t="s">
        <v>248</v>
      </c>
      <c r="O38" s="7"/>
      <c r="Q38" s="7" t="s">
        <v>107</v>
      </c>
      <c r="R38" s="7" t="s">
        <v>345</v>
      </c>
      <c r="S38" s="7">
        <v>7</v>
      </c>
      <c r="T38" s="7">
        <v>2</v>
      </c>
      <c r="U38" s="7" t="s">
        <v>250</v>
      </c>
      <c r="V38" s="9" t="s">
        <v>346</v>
      </c>
      <c r="X38">
        <v>90</v>
      </c>
      <c r="Y38" s="7">
        <v>90</v>
      </c>
    </row>
    <row r="39" spans="1:25" x14ac:dyDescent="0.25">
      <c r="A39" s="7" t="s">
        <v>20</v>
      </c>
      <c r="B39" s="7" t="s">
        <v>108</v>
      </c>
      <c r="C39" s="7">
        <v>53</v>
      </c>
      <c r="D39" s="7" t="s">
        <v>109</v>
      </c>
      <c r="E39" s="7" t="s">
        <v>347</v>
      </c>
      <c r="F39" s="7">
        <v>7</v>
      </c>
      <c r="G39" s="7">
        <v>1</v>
      </c>
      <c r="H39" s="7" t="s">
        <v>242</v>
      </c>
      <c r="I39" s="7" t="s">
        <v>244</v>
      </c>
      <c r="J39" s="7" t="s">
        <v>246</v>
      </c>
      <c r="K39" s="7" t="s">
        <v>243</v>
      </c>
      <c r="L39" s="7" t="s">
        <v>245</v>
      </c>
      <c r="M39" s="7" t="s">
        <v>247</v>
      </c>
      <c r="N39" s="7" t="s">
        <v>248</v>
      </c>
      <c r="O39" s="7"/>
      <c r="Q39" s="7" t="s">
        <v>109</v>
      </c>
      <c r="R39" s="7" t="s">
        <v>348</v>
      </c>
      <c r="S39" s="7">
        <v>7</v>
      </c>
      <c r="T39" s="7">
        <v>2</v>
      </c>
      <c r="U39" s="7" t="s">
        <v>250</v>
      </c>
      <c r="V39" s="9" t="s">
        <v>349</v>
      </c>
      <c r="X39">
        <v>90</v>
      </c>
      <c r="Y39" s="7">
        <v>90</v>
      </c>
    </row>
    <row r="40" spans="1:25" x14ac:dyDescent="0.25">
      <c r="A40" s="7" t="s">
        <v>80</v>
      </c>
      <c r="B40" s="7" t="s">
        <v>111</v>
      </c>
      <c r="C40" s="7">
        <v>33</v>
      </c>
      <c r="D40" s="7" t="s">
        <v>112</v>
      </c>
      <c r="E40" s="7" t="s">
        <v>350</v>
      </c>
      <c r="F40" s="7">
        <v>7</v>
      </c>
      <c r="G40" s="7">
        <v>1</v>
      </c>
      <c r="H40" s="7" t="s">
        <v>242</v>
      </c>
      <c r="I40" s="7" t="s">
        <v>246</v>
      </c>
      <c r="J40" s="7" t="s">
        <v>243</v>
      </c>
      <c r="K40" s="7" t="s">
        <v>244</v>
      </c>
      <c r="L40" s="7" t="s">
        <v>245</v>
      </c>
      <c r="M40" s="7" t="s">
        <v>247</v>
      </c>
      <c r="N40" s="7" t="s">
        <v>248</v>
      </c>
      <c r="O40" s="7"/>
      <c r="Q40" s="7" t="s">
        <v>112</v>
      </c>
      <c r="R40" s="7" t="s">
        <v>351</v>
      </c>
      <c r="S40" s="7">
        <v>7</v>
      </c>
      <c r="T40" s="7">
        <v>2</v>
      </c>
      <c r="U40" s="7" t="s">
        <v>250</v>
      </c>
      <c r="V40" s="9"/>
      <c r="X40">
        <v>100</v>
      </c>
      <c r="Y40" s="7">
        <v>100</v>
      </c>
    </row>
    <row r="41" spans="1:25" x14ac:dyDescent="0.25">
      <c r="A41" s="7" t="s">
        <v>92</v>
      </c>
      <c r="B41" s="7"/>
      <c r="C41" s="7">
        <v>42</v>
      </c>
      <c r="D41" s="7" t="s">
        <v>113</v>
      </c>
      <c r="E41" s="7" t="s">
        <v>352</v>
      </c>
      <c r="F41" s="7">
        <v>7</v>
      </c>
      <c r="G41" s="7">
        <v>1</v>
      </c>
      <c r="H41" s="7" t="s">
        <v>242</v>
      </c>
      <c r="I41" s="7" t="s">
        <v>248</v>
      </c>
      <c r="J41" s="7" t="s">
        <v>246</v>
      </c>
      <c r="K41" s="7" t="s">
        <v>244</v>
      </c>
      <c r="L41" s="7" t="s">
        <v>247</v>
      </c>
      <c r="M41" s="7" t="s">
        <v>243</v>
      </c>
      <c r="N41" s="7" t="s">
        <v>245</v>
      </c>
      <c r="O41" s="7" t="s">
        <v>353</v>
      </c>
      <c r="Q41" s="7" t="s">
        <v>113</v>
      </c>
      <c r="R41" s="7" t="s">
        <v>354</v>
      </c>
      <c r="S41" s="7">
        <v>7</v>
      </c>
      <c r="T41" s="7">
        <v>2</v>
      </c>
      <c r="U41" s="7" t="s">
        <v>250</v>
      </c>
      <c r="V41" s="9" t="s">
        <v>355</v>
      </c>
      <c r="X41">
        <v>70</v>
      </c>
      <c r="Y41" s="7">
        <v>70</v>
      </c>
    </row>
    <row r="42" spans="1:25" x14ac:dyDescent="0.25">
      <c r="A42" s="7" t="s">
        <v>20</v>
      </c>
      <c r="B42" s="7" t="s">
        <v>114</v>
      </c>
      <c r="C42" s="7">
        <v>34</v>
      </c>
      <c r="D42" s="7" t="s">
        <v>115</v>
      </c>
      <c r="E42" s="7" t="s">
        <v>356</v>
      </c>
      <c r="F42" s="7">
        <v>7</v>
      </c>
      <c r="G42" s="7">
        <v>1</v>
      </c>
      <c r="H42" s="7" t="s">
        <v>242</v>
      </c>
      <c r="I42" s="7" t="s">
        <v>248</v>
      </c>
      <c r="J42" s="7" t="s">
        <v>243</v>
      </c>
      <c r="K42" s="7" t="s">
        <v>244</v>
      </c>
      <c r="L42" s="7" t="s">
        <v>245</v>
      </c>
      <c r="M42" s="7" t="s">
        <v>247</v>
      </c>
      <c r="N42" s="7" t="s">
        <v>246</v>
      </c>
      <c r="O42" s="7" t="s">
        <v>357</v>
      </c>
      <c r="Q42" s="7" t="s">
        <v>115</v>
      </c>
      <c r="R42" s="7" t="s">
        <v>358</v>
      </c>
      <c r="S42" s="7">
        <v>7</v>
      </c>
      <c r="T42" s="7">
        <v>2</v>
      </c>
      <c r="U42" s="7" t="s">
        <v>250</v>
      </c>
      <c r="V42" s="9"/>
      <c r="X42">
        <v>80</v>
      </c>
      <c r="Y42" s="7">
        <v>80</v>
      </c>
    </row>
    <row r="43" spans="1:25" x14ac:dyDescent="0.25">
      <c r="A43" s="7" t="s">
        <v>116</v>
      </c>
      <c r="B43" s="7" t="s">
        <v>117</v>
      </c>
      <c r="C43" s="7">
        <v>39</v>
      </c>
      <c r="D43" s="7" t="s">
        <v>118</v>
      </c>
      <c r="E43" s="7" t="s">
        <v>359</v>
      </c>
      <c r="F43" s="7">
        <v>7</v>
      </c>
      <c r="G43" s="7">
        <v>1</v>
      </c>
      <c r="H43" s="7" t="s">
        <v>242</v>
      </c>
      <c r="I43" s="7" t="s">
        <v>245</v>
      </c>
      <c r="J43" s="7" t="s">
        <v>243</v>
      </c>
      <c r="K43" s="7" t="s">
        <v>244</v>
      </c>
      <c r="L43" s="7" t="s">
        <v>246</v>
      </c>
      <c r="M43" s="7" t="s">
        <v>247</v>
      </c>
      <c r="N43" s="7" t="s">
        <v>248</v>
      </c>
      <c r="O43" s="7"/>
      <c r="Q43" s="7" t="s">
        <v>118</v>
      </c>
      <c r="R43" s="7" t="s">
        <v>360</v>
      </c>
      <c r="S43" s="7">
        <v>7</v>
      </c>
      <c r="T43" s="7">
        <v>2</v>
      </c>
      <c r="U43" s="7" t="s">
        <v>250</v>
      </c>
      <c r="V43" s="9" t="s">
        <v>361</v>
      </c>
      <c r="X43">
        <v>50</v>
      </c>
      <c r="Y43" s="7">
        <v>50</v>
      </c>
    </row>
    <row r="44" spans="1:25" x14ac:dyDescent="0.25">
      <c r="A44" s="7" t="s">
        <v>17</v>
      </c>
      <c r="B44" s="7" t="s">
        <v>120</v>
      </c>
      <c r="C44" s="7"/>
      <c r="D44" s="7" t="s">
        <v>121</v>
      </c>
      <c r="E44" s="7" t="s">
        <v>362</v>
      </c>
      <c r="F44" s="7">
        <v>7</v>
      </c>
      <c r="G44" s="7">
        <v>1</v>
      </c>
      <c r="H44" s="7" t="s">
        <v>242</v>
      </c>
      <c r="I44" s="7" t="s">
        <v>243</v>
      </c>
      <c r="J44" s="7" t="s">
        <v>245</v>
      </c>
      <c r="K44" s="7" t="s">
        <v>246</v>
      </c>
      <c r="L44" s="7" t="s">
        <v>244</v>
      </c>
      <c r="M44" s="7" t="s">
        <v>247</v>
      </c>
      <c r="N44" s="7" t="s">
        <v>248</v>
      </c>
      <c r="O44" s="7" t="s">
        <v>363</v>
      </c>
      <c r="Q44" s="7" t="s">
        <v>121</v>
      </c>
      <c r="R44" s="7" t="s">
        <v>122</v>
      </c>
      <c r="S44" s="7">
        <v>7</v>
      </c>
      <c r="T44" s="7">
        <v>2</v>
      </c>
      <c r="U44" s="7" t="s">
        <v>250</v>
      </c>
      <c r="V44" s="9"/>
      <c r="X44">
        <v>80</v>
      </c>
      <c r="Y44" s="7">
        <v>80</v>
      </c>
    </row>
    <row r="45" spans="1:25" x14ac:dyDescent="0.25">
      <c r="A45" s="7" t="s">
        <v>17</v>
      </c>
      <c r="B45" s="7" t="s">
        <v>123</v>
      </c>
      <c r="C45" s="7">
        <v>38</v>
      </c>
      <c r="D45" s="7" t="s">
        <v>124</v>
      </c>
      <c r="E45" s="7" t="s">
        <v>364</v>
      </c>
      <c r="F45" s="7">
        <v>7</v>
      </c>
      <c r="G45" s="7">
        <v>1</v>
      </c>
      <c r="H45" s="7" t="s">
        <v>242</v>
      </c>
      <c r="I45" s="7" t="s">
        <v>245</v>
      </c>
      <c r="J45" s="7" t="s">
        <v>243</v>
      </c>
      <c r="K45" s="7" t="s">
        <v>244</v>
      </c>
      <c r="L45" s="7" t="s">
        <v>246</v>
      </c>
      <c r="M45" s="7" t="s">
        <v>247</v>
      </c>
      <c r="N45" s="7" t="s">
        <v>248</v>
      </c>
      <c r="O45" s="7"/>
      <c r="Q45" s="7" t="s">
        <v>124</v>
      </c>
      <c r="R45" s="7" t="s">
        <v>365</v>
      </c>
      <c r="S45" s="7">
        <v>7</v>
      </c>
      <c r="T45" s="7">
        <v>2</v>
      </c>
      <c r="U45" s="7" t="s">
        <v>250</v>
      </c>
      <c r="V45" s="9"/>
      <c r="Y45" s="7"/>
    </row>
    <row r="46" spans="1:25" x14ac:dyDescent="0.25">
      <c r="A46" s="7" t="s">
        <v>41</v>
      </c>
      <c r="B46" s="7" t="s">
        <v>126</v>
      </c>
      <c r="C46" s="7">
        <v>45</v>
      </c>
      <c r="D46" s="7" t="s">
        <v>127</v>
      </c>
      <c r="E46" s="7" t="s">
        <v>366</v>
      </c>
      <c r="F46" s="7">
        <v>7</v>
      </c>
      <c r="G46" s="7">
        <v>1</v>
      </c>
      <c r="H46" s="7" t="s">
        <v>242</v>
      </c>
      <c r="I46" s="7" t="s">
        <v>245</v>
      </c>
      <c r="J46" s="7" t="s">
        <v>243</v>
      </c>
      <c r="K46" s="7" t="s">
        <v>244</v>
      </c>
      <c r="L46" s="7" t="s">
        <v>246</v>
      </c>
      <c r="M46" s="7" t="s">
        <v>247</v>
      </c>
      <c r="N46" s="7" t="s">
        <v>248</v>
      </c>
      <c r="O46" s="7"/>
      <c r="Q46" s="7" t="s">
        <v>127</v>
      </c>
      <c r="R46" s="7" t="s">
        <v>367</v>
      </c>
      <c r="S46" s="7">
        <v>7</v>
      </c>
      <c r="T46" s="7">
        <v>2</v>
      </c>
      <c r="U46" s="7" t="s">
        <v>250</v>
      </c>
      <c r="V46" s="9"/>
      <c r="X46">
        <v>90</v>
      </c>
      <c r="Y46" s="7">
        <v>90</v>
      </c>
    </row>
    <row r="47" spans="1:25" x14ac:dyDescent="0.25">
      <c r="A47" s="7" t="s">
        <v>41</v>
      </c>
      <c r="B47" s="7" t="s">
        <v>128</v>
      </c>
      <c r="C47" s="7">
        <v>49</v>
      </c>
      <c r="D47" s="7" t="s">
        <v>129</v>
      </c>
      <c r="E47" s="7" t="s">
        <v>368</v>
      </c>
      <c r="F47" s="7">
        <v>7</v>
      </c>
      <c r="G47" s="7">
        <v>1</v>
      </c>
      <c r="H47" s="7" t="s">
        <v>242</v>
      </c>
      <c r="I47" s="7" t="s">
        <v>245</v>
      </c>
      <c r="J47" s="7" t="s">
        <v>243</v>
      </c>
      <c r="K47" s="7" t="s">
        <v>244</v>
      </c>
      <c r="L47" s="7" t="s">
        <v>246</v>
      </c>
      <c r="M47" s="7" t="s">
        <v>247</v>
      </c>
      <c r="N47" s="7" t="s">
        <v>248</v>
      </c>
      <c r="O47" s="7"/>
      <c r="Q47" s="7" t="s">
        <v>129</v>
      </c>
      <c r="R47" s="7" t="s">
        <v>369</v>
      </c>
      <c r="S47" s="7">
        <v>7</v>
      </c>
      <c r="T47" s="7">
        <v>2</v>
      </c>
      <c r="U47" s="7" t="s">
        <v>250</v>
      </c>
      <c r="V47" s="9"/>
      <c r="Y47" s="7"/>
    </row>
    <row r="48" spans="1:25" x14ac:dyDescent="0.25">
      <c r="A48" s="7" t="s">
        <v>23</v>
      </c>
      <c r="B48" s="7" t="s">
        <v>119</v>
      </c>
      <c r="C48" s="7">
        <v>44</v>
      </c>
      <c r="D48" s="7" t="s">
        <v>130</v>
      </c>
      <c r="E48" s="7" t="s">
        <v>370</v>
      </c>
      <c r="F48" s="7">
        <v>7</v>
      </c>
      <c r="G48" s="7">
        <v>1</v>
      </c>
      <c r="H48" s="7" t="s">
        <v>242</v>
      </c>
      <c r="I48" s="7" t="s">
        <v>243</v>
      </c>
      <c r="J48" s="7" t="s">
        <v>244</v>
      </c>
      <c r="K48" s="7" t="s">
        <v>246</v>
      </c>
      <c r="L48" s="7" t="s">
        <v>245</v>
      </c>
      <c r="M48" s="7" t="s">
        <v>247</v>
      </c>
      <c r="N48" s="7" t="s">
        <v>248</v>
      </c>
      <c r="O48" s="7"/>
      <c r="Q48" s="7" t="s">
        <v>130</v>
      </c>
      <c r="R48" s="7" t="s">
        <v>371</v>
      </c>
      <c r="S48" s="7">
        <v>7</v>
      </c>
      <c r="T48" s="7">
        <v>2</v>
      </c>
      <c r="U48" s="7" t="s">
        <v>250</v>
      </c>
      <c r="V48" s="9" t="s">
        <v>372</v>
      </c>
      <c r="Y48" s="7"/>
    </row>
    <row r="49" spans="1:25" x14ac:dyDescent="0.25">
      <c r="A49" s="7" t="s">
        <v>89</v>
      </c>
      <c r="B49" s="7" t="s">
        <v>125</v>
      </c>
      <c r="C49" s="7">
        <v>39</v>
      </c>
      <c r="D49" s="7" t="s">
        <v>131</v>
      </c>
      <c r="E49" s="7" t="s">
        <v>373</v>
      </c>
      <c r="F49" s="7">
        <v>7</v>
      </c>
      <c r="G49" s="7">
        <v>1</v>
      </c>
      <c r="H49" s="7" t="s">
        <v>242</v>
      </c>
      <c r="I49" s="7" t="s">
        <v>245</v>
      </c>
      <c r="J49" s="7" t="s">
        <v>243</v>
      </c>
      <c r="K49" s="7" t="s">
        <v>244</v>
      </c>
      <c r="L49" s="7" t="s">
        <v>246</v>
      </c>
      <c r="M49" s="7" t="s">
        <v>247</v>
      </c>
      <c r="N49" s="7" t="s">
        <v>248</v>
      </c>
      <c r="O49" s="7"/>
      <c r="Q49" s="7" t="s">
        <v>131</v>
      </c>
      <c r="R49" s="7" t="s">
        <v>374</v>
      </c>
      <c r="S49" s="7">
        <v>7</v>
      </c>
      <c r="T49" s="7">
        <v>2</v>
      </c>
      <c r="U49" s="7" t="s">
        <v>250</v>
      </c>
      <c r="V49" s="9"/>
      <c r="Y49" s="7"/>
    </row>
    <row r="50" spans="1:25" x14ac:dyDescent="0.25">
      <c r="A50" s="7" t="s">
        <v>41</v>
      </c>
      <c r="B50" s="7" t="s">
        <v>132</v>
      </c>
      <c r="C50" s="7"/>
      <c r="D50" s="7" t="s">
        <v>133</v>
      </c>
      <c r="E50" s="7" t="s">
        <v>375</v>
      </c>
      <c r="F50" s="7">
        <v>7</v>
      </c>
      <c r="G50" s="7">
        <v>1</v>
      </c>
      <c r="H50" s="7" t="s">
        <v>242</v>
      </c>
      <c r="I50" s="7" t="s">
        <v>243</v>
      </c>
      <c r="J50" s="7" t="s">
        <v>244</v>
      </c>
      <c r="K50" s="7" t="s">
        <v>245</v>
      </c>
      <c r="L50" s="7" t="s">
        <v>246</v>
      </c>
      <c r="M50" s="7" t="s">
        <v>247</v>
      </c>
      <c r="N50" s="7" t="s">
        <v>248</v>
      </c>
      <c r="O50" s="7"/>
      <c r="Q50" s="7" t="s">
        <v>133</v>
      </c>
      <c r="R50" s="7" t="s">
        <v>376</v>
      </c>
      <c r="S50" s="7">
        <v>7</v>
      </c>
      <c r="T50" s="7">
        <v>2</v>
      </c>
      <c r="U50" s="7" t="s">
        <v>250</v>
      </c>
      <c r="V50" s="9" t="s">
        <v>377</v>
      </c>
      <c r="X50">
        <v>90</v>
      </c>
      <c r="Y50" s="7">
        <v>90</v>
      </c>
    </row>
    <row r="51" spans="1:25" x14ac:dyDescent="0.25">
      <c r="A51" s="7" t="s">
        <v>116</v>
      </c>
      <c r="B51" s="7" t="s">
        <v>134</v>
      </c>
      <c r="C51" s="7">
        <v>36</v>
      </c>
      <c r="D51" s="7" t="s">
        <v>135</v>
      </c>
      <c r="E51" s="7" t="s">
        <v>378</v>
      </c>
      <c r="F51" s="7">
        <v>7</v>
      </c>
      <c r="G51" s="7">
        <v>1</v>
      </c>
      <c r="H51" s="7" t="s">
        <v>242</v>
      </c>
      <c r="I51" s="7" t="s">
        <v>245</v>
      </c>
      <c r="J51" s="7" t="s">
        <v>243</v>
      </c>
      <c r="K51" s="7" t="s">
        <v>244</v>
      </c>
      <c r="L51" s="7" t="s">
        <v>246</v>
      </c>
      <c r="M51" s="7" t="s">
        <v>247</v>
      </c>
      <c r="N51" s="7" t="s">
        <v>248</v>
      </c>
      <c r="O51" s="7"/>
      <c r="Q51" s="7"/>
      <c r="R51" s="7"/>
      <c r="S51" s="7"/>
      <c r="T51" s="7"/>
      <c r="U51" s="7"/>
      <c r="V51" s="9"/>
      <c r="X51">
        <v>50</v>
      </c>
      <c r="Y51" s="7">
        <v>0</v>
      </c>
    </row>
    <row r="52" spans="1:25" x14ac:dyDescent="0.25">
      <c r="A52" s="7" t="s">
        <v>29</v>
      </c>
      <c r="B52" s="7" t="s">
        <v>136</v>
      </c>
      <c r="C52" s="7">
        <v>42</v>
      </c>
      <c r="D52" s="7" t="s">
        <v>137</v>
      </c>
      <c r="E52" s="7" t="s">
        <v>379</v>
      </c>
      <c r="F52" s="7">
        <v>7</v>
      </c>
      <c r="G52" s="7">
        <v>1</v>
      </c>
      <c r="H52" s="7" t="s">
        <v>242</v>
      </c>
      <c r="I52" s="7" t="s">
        <v>245</v>
      </c>
      <c r="J52" s="7" t="s">
        <v>243</v>
      </c>
      <c r="K52" s="7" t="s">
        <v>244</v>
      </c>
      <c r="L52" s="7" t="s">
        <v>246</v>
      </c>
      <c r="M52" s="7" t="s">
        <v>247</v>
      </c>
      <c r="N52" s="7" t="s">
        <v>248</v>
      </c>
      <c r="O52" s="7" t="s">
        <v>380</v>
      </c>
      <c r="Q52" s="7" t="s">
        <v>137</v>
      </c>
      <c r="R52" s="7" t="s">
        <v>381</v>
      </c>
      <c r="S52" s="7">
        <v>7</v>
      </c>
      <c r="T52" s="7">
        <v>2</v>
      </c>
      <c r="U52" s="7" t="s">
        <v>250</v>
      </c>
      <c r="V52" s="9" t="s">
        <v>382</v>
      </c>
      <c r="X52">
        <v>60</v>
      </c>
      <c r="Y52" s="7">
        <v>50</v>
      </c>
    </row>
    <row r="53" spans="1:25" x14ac:dyDescent="0.25">
      <c r="A53" s="7" t="s">
        <v>41</v>
      </c>
      <c r="B53" s="7" t="s">
        <v>138</v>
      </c>
      <c r="C53" s="7">
        <v>34</v>
      </c>
      <c r="D53" s="7" t="s">
        <v>139</v>
      </c>
      <c r="E53" s="7" t="s">
        <v>383</v>
      </c>
      <c r="F53" s="7">
        <v>7</v>
      </c>
      <c r="G53" s="7">
        <v>1</v>
      </c>
      <c r="H53" s="7" t="s">
        <v>242</v>
      </c>
      <c r="I53" s="7" t="s">
        <v>244</v>
      </c>
      <c r="J53" s="7" t="s">
        <v>245</v>
      </c>
      <c r="K53" s="7" t="s">
        <v>243</v>
      </c>
      <c r="L53" s="7" t="s">
        <v>246</v>
      </c>
      <c r="M53" s="7" t="s">
        <v>247</v>
      </c>
      <c r="N53" s="7" t="s">
        <v>248</v>
      </c>
      <c r="O53" s="7"/>
      <c r="Q53" s="7" t="s">
        <v>139</v>
      </c>
      <c r="R53" s="7" t="s">
        <v>140</v>
      </c>
      <c r="S53" s="7">
        <v>7</v>
      </c>
      <c r="T53" s="7">
        <v>2</v>
      </c>
      <c r="U53" s="7" t="s">
        <v>250</v>
      </c>
      <c r="V53" s="9"/>
      <c r="Y53" s="7"/>
    </row>
    <row r="54" spans="1:25" x14ac:dyDescent="0.25">
      <c r="A54" s="7" t="s">
        <v>41</v>
      </c>
      <c r="B54" s="7" t="s">
        <v>141</v>
      </c>
      <c r="C54" s="7">
        <v>57</v>
      </c>
      <c r="D54" s="7" t="s">
        <v>142</v>
      </c>
      <c r="E54" s="7" t="s">
        <v>384</v>
      </c>
      <c r="F54" s="7">
        <v>7</v>
      </c>
      <c r="G54" s="7">
        <v>1</v>
      </c>
      <c r="H54" s="7" t="s">
        <v>242</v>
      </c>
      <c r="I54" s="7" t="s">
        <v>243</v>
      </c>
      <c r="J54" s="7" t="s">
        <v>246</v>
      </c>
      <c r="K54" s="7" t="s">
        <v>245</v>
      </c>
      <c r="L54" s="7" t="s">
        <v>244</v>
      </c>
      <c r="M54" s="7" t="s">
        <v>247</v>
      </c>
      <c r="N54" s="7" t="s">
        <v>248</v>
      </c>
      <c r="O54" s="7"/>
      <c r="Q54" s="7" t="s">
        <v>142</v>
      </c>
      <c r="R54" s="7" t="s">
        <v>385</v>
      </c>
      <c r="S54" s="7">
        <v>7</v>
      </c>
      <c r="T54" s="7">
        <v>2</v>
      </c>
      <c r="U54" s="7" t="s">
        <v>250</v>
      </c>
      <c r="V54" s="9"/>
      <c r="X54">
        <v>90</v>
      </c>
      <c r="Y54" s="7">
        <v>90</v>
      </c>
    </row>
    <row r="55" spans="1:25" x14ac:dyDescent="0.25">
      <c r="A55" s="7" t="s">
        <v>41</v>
      </c>
      <c r="B55" s="7" t="s">
        <v>143</v>
      </c>
      <c r="C55" s="7">
        <v>56</v>
      </c>
      <c r="D55" s="7" t="s">
        <v>144</v>
      </c>
      <c r="E55" s="7" t="s">
        <v>386</v>
      </c>
      <c r="F55" s="7">
        <v>7</v>
      </c>
      <c r="G55" s="7">
        <v>1</v>
      </c>
      <c r="H55" s="7" t="s">
        <v>242</v>
      </c>
      <c r="I55" s="7" t="s">
        <v>245</v>
      </c>
      <c r="J55" s="7" t="s">
        <v>243</v>
      </c>
      <c r="K55" s="7" t="s">
        <v>244</v>
      </c>
      <c r="L55" s="7" t="s">
        <v>246</v>
      </c>
      <c r="M55" s="7" t="s">
        <v>247</v>
      </c>
      <c r="N55" s="7" t="s">
        <v>248</v>
      </c>
      <c r="O55" s="7"/>
      <c r="Q55" s="7" t="s">
        <v>144</v>
      </c>
      <c r="R55" s="7" t="s">
        <v>387</v>
      </c>
      <c r="S55" s="7">
        <v>7</v>
      </c>
      <c r="T55" s="7">
        <v>2</v>
      </c>
      <c r="U55" s="7" t="s">
        <v>250</v>
      </c>
      <c r="V55" s="9" t="s">
        <v>388</v>
      </c>
      <c r="X55">
        <v>80</v>
      </c>
      <c r="Y55" s="7">
        <v>80</v>
      </c>
    </row>
    <row r="56" spans="1:25" x14ac:dyDescent="0.25">
      <c r="A56" s="7"/>
      <c r="B56" s="7"/>
      <c r="C56" s="7"/>
      <c r="D56" s="7" t="s">
        <v>145</v>
      </c>
      <c r="E56" s="7" t="s">
        <v>389</v>
      </c>
      <c r="F56" s="7">
        <v>7</v>
      </c>
      <c r="G56" s="7">
        <v>1</v>
      </c>
      <c r="H56" s="7" t="s">
        <v>242</v>
      </c>
      <c r="I56" s="7" t="s">
        <v>243</v>
      </c>
      <c r="J56" s="7" t="s">
        <v>245</v>
      </c>
      <c r="K56" s="7" t="s">
        <v>246</v>
      </c>
      <c r="L56" s="7" t="s">
        <v>244</v>
      </c>
      <c r="M56" s="7" t="s">
        <v>247</v>
      </c>
      <c r="N56" s="7" t="s">
        <v>248</v>
      </c>
      <c r="O56" s="7"/>
      <c r="Q56" s="7" t="s">
        <v>145</v>
      </c>
      <c r="R56" s="7" t="s">
        <v>390</v>
      </c>
      <c r="S56" s="7">
        <v>7</v>
      </c>
      <c r="T56" s="7">
        <v>2</v>
      </c>
      <c r="U56" s="7" t="s">
        <v>250</v>
      </c>
      <c r="V56" s="9"/>
      <c r="X56">
        <v>70</v>
      </c>
      <c r="Y56" s="7">
        <v>70</v>
      </c>
    </row>
    <row r="57" spans="1:25" x14ac:dyDescent="0.25">
      <c r="A57" s="7" t="s">
        <v>116</v>
      </c>
      <c r="B57" s="7" t="s">
        <v>146</v>
      </c>
      <c r="C57" s="7">
        <v>44</v>
      </c>
      <c r="D57" s="7" t="s">
        <v>147</v>
      </c>
      <c r="E57" s="7" t="s">
        <v>391</v>
      </c>
      <c r="F57" s="7">
        <v>7</v>
      </c>
      <c r="G57" s="7">
        <v>1</v>
      </c>
      <c r="H57" s="7" t="s">
        <v>242</v>
      </c>
      <c r="I57" s="7" t="s">
        <v>244</v>
      </c>
      <c r="J57" s="7" t="s">
        <v>246</v>
      </c>
      <c r="K57" s="7" t="s">
        <v>243</v>
      </c>
      <c r="L57" s="7" t="s">
        <v>248</v>
      </c>
      <c r="M57" s="7" t="s">
        <v>245</v>
      </c>
      <c r="N57" s="7" t="s">
        <v>247</v>
      </c>
      <c r="O57" s="7" t="s">
        <v>392</v>
      </c>
      <c r="Q57" s="7" t="s">
        <v>147</v>
      </c>
      <c r="R57" s="7" t="s">
        <v>393</v>
      </c>
      <c r="S57" s="7">
        <v>7</v>
      </c>
      <c r="T57" s="7">
        <v>2</v>
      </c>
      <c r="U57" s="7" t="s">
        <v>250</v>
      </c>
      <c r="V57" s="9" t="s">
        <v>392</v>
      </c>
      <c r="X57">
        <v>80</v>
      </c>
      <c r="Y57" s="7">
        <v>80</v>
      </c>
    </row>
    <row r="58" spans="1:25" x14ac:dyDescent="0.25">
      <c r="A58" s="7" t="s">
        <v>36</v>
      </c>
      <c r="B58" s="7" t="s">
        <v>37</v>
      </c>
      <c r="C58" s="7">
        <v>47</v>
      </c>
      <c r="D58" s="7" t="s">
        <v>148</v>
      </c>
      <c r="E58" s="7" t="s">
        <v>394</v>
      </c>
      <c r="F58" s="7">
        <v>7</v>
      </c>
      <c r="G58" s="7">
        <v>1</v>
      </c>
      <c r="H58" s="7" t="s">
        <v>242</v>
      </c>
      <c r="I58" s="7" t="s">
        <v>245</v>
      </c>
      <c r="J58" s="7" t="s">
        <v>244</v>
      </c>
      <c r="K58" s="7" t="s">
        <v>246</v>
      </c>
      <c r="L58" s="7" t="s">
        <v>243</v>
      </c>
      <c r="M58" s="7" t="s">
        <v>247</v>
      </c>
      <c r="N58" s="7" t="s">
        <v>248</v>
      </c>
      <c r="O58" s="7"/>
      <c r="Q58" s="7" t="s">
        <v>148</v>
      </c>
      <c r="R58" s="7" t="s">
        <v>395</v>
      </c>
      <c r="S58" s="7">
        <v>7</v>
      </c>
      <c r="T58" s="7">
        <v>2</v>
      </c>
      <c r="U58" s="7" t="s">
        <v>250</v>
      </c>
      <c r="V58" s="9" t="s">
        <v>396</v>
      </c>
      <c r="X58">
        <v>100</v>
      </c>
      <c r="Y58" s="7">
        <v>100</v>
      </c>
    </row>
    <row r="59" spans="1:25" x14ac:dyDescent="0.25">
      <c r="A59" s="7" t="s">
        <v>41</v>
      </c>
      <c r="B59" s="7" t="s">
        <v>149</v>
      </c>
      <c r="C59" s="7">
        <v>44</v>
      </c>
      <c r="D59" s="7" t="s">
        <v>150</v>
      </c>
      <c r="E59" s="7" t="s">
        <v>397</v>
      </c>
      <c r="F59" s="7">
        <v>7</v>
      </c>
      <c r="G59" s="7">
        <v>1</v>
      </c>
      <c r="H59" s="7" t="s">
        <v>242</v>
      </c>
      <c r="I59" s="7" t="s">
        <v>246</v>
      </c>
      <c r="J59" s="7" t="s">
        <v>247</v>
      </c>
      <c r="K59" s="7" t="s">
        <v>244</v>
      </c>
      <c r="L59" s="7" t="s">
        <v>243</v>
      </c>
      <c r="M59" s="7" t="s">
        <v>245</v>
      </c>
      <c r="N59" s="7" t="s">
        <v>248</v>
      </c>
      <c r="O59" s="7"/>
      <c r="Q59" s="7" t="s">
        <v>150</v>
      </c>
      <c r="R59" s="7" t="s">
        <v>398</v>
      </c>
      <c r="S59" s="7">
        <v>7</v>
      </c>
      <c r="T59" s="7">
        <v>2</v>
      </c>
      <c r="U59" s="7" t="s">
        <v>250</v>
      </c>
      <c r="V59" s="9"/>
      <c r="Y59" s="7"/>
    </row>
    <row r="60" spans="1:25" x14ac:dyDescent="0.25">
      <c r="A60" s="7" t="s">
        <v>151</v>
      </c>
      <c r="B60" s="7" t="s">
        <v>152</v>
      </c>
      <c r="C60" s="7">
        <v>61</v>
      </c>
      <c r="D60" s="7" t="s">
        <v>153</v>
      </c>
      <c r="E60" s="7" t="s">
        <v>399</v>
      </c>
      <c r="F60" s="7">
        <v>7</v>
      </c>
      <c r="G60" s="7">
        <v>1</v>
      </c>
      <c r="H60" s="7" t="s">
        <v>242</v>
      </c>
      <c r="I60" s="7" t="s">
        <v>245</v>
      </c>
      <c r="J60" s="7" t="s">
        <v>246</v>
      </c>
      <c r="K60" s="7" t="s">
        <v>243</v>
      </c>
      <c r="L60" s="7" t="s">
        <v>244</v>
      </c>
      <c r="M60" s="7" t="s">
        <v>247</v>
      </c>
      <c r="N60" s="7" t="s">
        <v>248</v>
      </c>
      <c r="O60" s="7"/>
      <c r="Q60" s="7" t="s">
        <v>153</v>
      </c>
      <c r="R60" s="7" t="s">
        <v>400</v>
      </c>
      <c r="S60" s="7">
        <v>7</v>
      </c>
      <c r="T60" s="7">
        <v>2</v>
      </c>
      <c r="U60" s="7" t="s">
        <v>250</v>
      </c>
      <c r="V60" s="9"/>
      <c r="Y60" s="7"/>
    </row>
    <row r="61" spans="1:25" x14ac:dyDescent="0.25">
      <c r="A61" s="7" t="s">
        <v>77</v>
      </c>
      <c r="B61" s="7" t="s">
        <v>154</v>
      </c>
      <c r="C61" s="7"/>
      <c r="D61" s="7" t="s">
        <v>155</v>
      </c>
      <c r="E61" s="7" t="s">
        <v>401</v>
      </c>
      <c r="F61" s="7">
        <v>7</v>
      </c>
      <c r="G61" s="7">
        <v>1</v>
      </c>
      <c r="H61" s="7" t="s">
        <v>242</v>
      </c>
      <c r="I61" s="7" t="s">
        <v>243</v>
      </c>
      <c r="J61" s="7" t="s">
        <v>248</v>
      </c>
      <c r="K61" s="7" t="s">
        <v>246</v>
      </c>
      <c r="L61" s="7" t="s">
        <v>244</v>
      </c>
      <c r="M61" s="7" t="s">
        <v>247</v>
      </c>
      <c r="N61" s="7" t="s">
        <v>245</v>
      </c>
      <c r="O61" s="7" t="s">
        <v>402</v>
      </c>
      <c r="Q61" s="7" t="s">
        <v>155</v>
      </c>
      <c r="R61" s="7" t="s">
        <v>156</v>
      </c>
      <c r="S61" s="7">
        <v>7</v>
      </c>
      <c r="T61" s="7">
        <v>2</v>
      </c>
      <c r="U61" s="7" t="s">
        <v>250</v>
      </c>
      <c r="V61" s="9" t="s">
        <v>403</v>
      </c>
      <c r="X61">
        <v>70</v>
      </c>
      <c r="Y61" s="7">
        <v>70</v>
      </c>
    </row>
    <row r="62" spans="1:25" x14ac:dyDescent="0.25">
      <c r="A62" s="7" t="s">
        <v>20</v>
      </c>
      <c r="B62" s="7" t="s">
        <v>157</v>
      </c>
      <c r="C62" s="7">
        <v>36</v>
      </c>
      <c r="D62" s="7" t="s">
        <v>158</v>
      </c>
      <c r="E62" s="7" t="s">
        <v>404</v>
      </c>
      <c r="F62" s="7">
        <v>7</v>
      </c>
      <c r="G62" s="7">
        <v>1</v>
      </c>
      <c r="H62" s="7" t="s">
        <v>242</v>
      </c>
      <c r="I62" s="7" t="s">
        <v>246</v>
      </c>
      <c r="J62" s="7" t="s">
        <v>244</v>
      </c>
      <c r="K62" s="7" t="s">
        <v>243</v>
      </c>
      <c r="L62" s="7" t="s">
        <v>245</v>
      </c>
      <c r="M62" s="7" t="s">
        <v>247</v>
      </c>
      <c r="N62" s="7" t="s">
        <v>248</v>
      </c>
      <c r="O62" s="7" t="s">
        <v>405</v>
      </c>
      <c r="Q62" s="7" t="s">
        <v>158</v>
      </c>
      <c r="R62" s="7" t="s">
        <v>406</v>
      </c>
      <c r="S62" s="7">
        <v>7</v>
      </c>
      <c r="T62" s="7">
        <v>2</v>
      </c>
      <c r="U62" s="7" t="s">
        <v>250</v>
      </c>
      <c r="V62" s="9"/>
      <c r="X62">
        <v>90</v>
      </c>
      <c r="Y62" s="7"/>
    </row>
    <row r="63" spans="1:25" x14ac:dyDescent="0.25">
      <c r="A63" s="7" t="s">
        <v>116</v>
      </c>
      <c r="B63" s="7" t="s">
        <v>159</v>
      </c>
      <c r="C63" s="7">
        <v>65</v>
      </c>
      <c r="D63" s="7" t="s">
        <v>160</v>
      </c>
      <c r="E63" s="7" t="s">
        <v>407</v>
      </c>
      <c r="F63" s="7">
        <v>7</v>
      </c>
      <c r="G63" s="7">
        <v>1</v>
      </c>
      <c r="H63" s="7" t="s">
        <v>242</v>
      </c>
      <c r="I63" s="7" t="s">
        <v>245</v>
      </c>
      <c r="J63" s="7" t="s">
        <v>243</v>
      </c>
      <c r="K63" s="7" t="s">
        <v>244</v>
      </c>
      <c r="L63" s="7" t="s">
        <v>246</v>
      </c>
      <c r="M63" s="7" t="s">
        <v>247</v>
      </c>
      <c r="N63" s="7" t="s">
        <v>248</v>
      </c>
      <c r="O63" s="7"/>
      <c r="Q63" s="7" t="s">
        <v>160</v>
      </c>
      <c r="R63" s="7" t="s">
        <v>408</v>
      </c>
      <c r="S63" s="7">
        <v>7</v>
      </c>
      <c r="T63" s="7">
        <v>2</v>
      </c>
      <c r="U63" s="7" t="s">
        <v>250</v>
      </c>
      <c r="V63" s="9"/>
      <c r="Y63" s="7"/>
    </row>
    <row r="64" spans="1:25" x14ac:dyDescent="0.25">
      <c r="A64" s="7" t="s">
        <v>17</v>
      </c>
      <c r="B64" s="7" t="s">
        <v>161</v>
      </c>
      <c r="C64" s="7">
        <v>53</v>
      </c>
      <c r="D64" s="7" t="s">
        <v>162</v>
      </c>
      <c r="E64" s="7" t="s">
        <v>409</v>
      </c>
      <c r="F64" s="7">
        <v>7</v>
      </c>
      <c r="G64" s="7">
        <v>1</v>
      </c>
      <c r="H64" s="7" t="s">
        <v>242</v>
      </c>
      <c r="I64" s="7" t="s">
        <v>245</v>
      </c>
      <c r="J64" s="7" t="s">
        <v>243</v>
      </c>
      <c r="K64" s="7" t="s">
        <v>244</v>
      </c>
      <c r="L64" s="7" t="s">
        <v>246</v>
      </c>
      <c r="M64" s="7" t="s">
        <v>247</v>
      </c>
      <c r="N64" s="7" t="s">
        <v>248</v>
      </c>
      <c r="O64" s="7"/>
      <c r="Q64" s="7" t="s">
        <v>162</v>
      </c>
      <c r="R64" s="7" t="s">
        <v>163</v>
      </c>
      <c r="S64" s="7">
        <v>7</v>
      </c>
      <c r="T64" s="7">
        <v>2</v>
      </c>
      <c r="U64" s="7" t="s">
        <v>250</v>
      </c>
      <c r="V64" s="9"/>
      <c r="Y64" s="7"/>
    </row>
    <row r="65" spans="1:26" x14ac:dyDescent="0.25">
      <c r="A65" s="7" t="s">
        <v>29</v>
      </c>
      <c r="B65" s="7" t="s">
        <v>164</v>
      </c>
      <c r="C65" s="7">
        <v>44</v>
      </c>
      <c r="D65" s="7" t="s">
        <v>165</v>
      </c>
      <c r="E65" s="7" t="s">
        <v>410</v>
      </c>
      <c r="F65" s="7">
        <v>7</v>
      </c>
      <c r="G65" s="7">
        <v>1</v>
      </c>
      <c r="H65" s="7" t="s">
        <v>242</v>
      </c>
      <c r="I65" s="7" t="s">
        <v>243</v>
      </c>
      <c r="J65" s="7" t="s">
        <v>245</v>
      </c>
      <c r="K65" s="7" t="s">
        <v>246</v>
      </c>
      <c r="L65" s="7" t="s">
        <v>244</v>
      </c>
      <c r="M65" s="7" t="s">
        <v>247</v>
      </c>
      <c r="N65" s="7" t="s">
        <v>248</v>
      </c>
      <c r="O65" s="7"/>
      <c r="Q65" s="7" t="s">
        <v>165</v>
      </c>
      <c r="R65" s="7" t="s">
        <v>411</v>
      </c>
      <c r="S65" s="7">
        <v>7</v>
      </c>
      <c r="T65" s="7">
        <v>2</v>
      </c>
      <c r="U65" s="7" t="s">
        <v>250</v>
      </c>
      <c r="V65" s="9" t="s">
        <v>412</v>
      </c>
      <c r="X65">
        <v>60</v>
      </c>
      <c r="Y65" s="7">
        <v>50</v>
      </c>
    </row>
    <row r="66" spans="1:26" x14ac:dyDescent="0.25">
      <c r="A66" s="7" t="s">
        <v>77</v>
      </c>
      <c r="B66" s="7" t="s">
        <v>166</v>
      </c>
      <c r="C66" s="7">
        <v>71</v>
      </c>
      <c r="D66" s="7" t="s">
        <v>167</v>
      </c>
      <c r="E66" s="7" t="s">
        <v>413</v>
      </c>
      <c r="F66" s="7">
        <v>7</v>
      </c>
      <c r="G66" s="7">
        <v>1</v>
      </c>
      <c r="H66" s="7" t="s">
        <v>242</v>
      </c>
      <c r="I66" s="7" t="s">
        <v>244</v>
      </c>
      <c r="J66" s="7" t="s">
        <v>243</v>
      </c>
      <c r="K66" s="7" t="s">
        <v>245</v>
      </c>
      <c r="L66" s="7" t="s">
        <v>246</v>
      </c>
      <c r="M66" s="7" t="s">
        <v>247</v>
      </c>
      <c r="N66" s="7" t="s">
        <v>248</v>
      </c>
      <c r="O66" s="7"/>
      <c r="Q66" s="7" t="s">
        <v>167</v>
      </c>
      <c r="R66" s="7" t="s">
        <v>414</v>
      </c>
      <c r="S66" s="7">
        <v>7</v>
      </c>
      <c r="T66" s="7">
        <v>2</v>
      </c>
      <c r="U66" s="7" t="s">
        <v>250</v>
      </c>
      <c r="V66" s="9"/>
      <c r="X66">
        <v>100</v>
      </c>
      <c r="Y66" s="7">
        <v>100</v>
      </c>
    </row>
    <row r="67" spans="1:26" x14ac:dyDescent="0.25">
      <c r="A67" s="7" t="s">
        <v>41</v>
      </c>
      <c r="B67" s="7" t="s">
        <v>415</v>
      </c>
      <c r="C67" s="7">
        <v>47</v>
      </c>
      <c r="D67" s="7" t="s">
        <v>416</v>
      </c>
      <c r="E67" s="7" t="s">
        <v>417</v>
      </c>
      <c r="F67" s="7">
        <v>7</v>
      </c>
      <c r="G67" s="7">
        <v>1</v>
      </c>
      <c r="H67" s="7" t="s">
        <v>242</v>
      </c>
      <c r="I67" s="7" t="s">
        <v>245</v>
      </c>
      <c r="J67" s="7" t="s">
        <v>243</v>
      </c>
      <c r="K67" s="7" t="s">
        <v>246</v>
      </c>
      <c r="L67" s="7" t="s">
        <v>244</v>
      </c>
      <c r="M67" s="7" t="s">
        <v>247</v>
      </c>
      <c r="N67" s="7" t="s">
        <v>248</v>
      </c>
      <c r="O67" s="7"/>
      <c r="Q67" s="7"/>
      <c r="R67" s="7"/>
      <c r="S67" s="7"/>
      <c r="T67" s="7"/>
      <c r="U67" s="7"/>
      <c r="V67" s="9"/>
      <c r="X67">
        <v>80</v>
      </c>
      <c r="Y67" s="7">
        <v>72</v>
      </c>
    </row>
    <row r="68" spans="1:26" x14ac:dyDescent="0.25">
      <c r="A68" s="7" t="s">
        <v>20</v>
      </c>
      <c r="B68" s="7" t="s">
        <v>168</v>
      </c>
      <c r="C68" s="7">
        <v>46</v>
      </c>
      <c r="D68" s="7" t="s">
        <v>169</v>
      </c>
      <c r="E68" s="7" t="s">
        <v>418</v>
      </c>
      <c r="F68" s="7">
        <v>7</v>
      </c>
      <c r="G68" s="7">
        <v>1</v>
      </c>
      <c r="H68" s="7" t="s">
        <v>242</v>
      </c>
      <c r="I68" s="7" t="s">
        <v>246</v>
      </c>
      <c r="J68" s="7" t="s">
        <v>245</v>
      </c>
      <c r="K68" s="7" t="s">
        <v>244</v>
      </c>
      <c r="L68" s="7" t="s">
        <v>243</v>
      </c>
      <c r="M68" s="7" t="s">
        <v>247</v>
      </c>
      <c r="N68" s="7" t="s">
        <v>248</v>
      </c>
      <c r="O68" s="7"/>
      <c r="Q68" s="7" t="s">
        <v>169</v>
      </c>
      <c r="R68" s="7" t="s">
        <v>419</v>
      </c>
      <c r="S68" s="7">
        <v>7</v>
      </c>
      <c r="T68" s="7">
        <v>2</v>
      </c>
      <c r="U68" s="7" t="s">
        <v>250</v>
      </c>
      <c r="V68" s="9" t="s">
        <v>420</v>
      </c>
      <c r="X68">
        <v>65</v>
      </c>
      <c r="Y68" s="7">
        <v>75</v>
      </c>
    </row>
    <row r="69" spans="1:26" x14ac:dyDescent="0.25">
      <c r="A69" s="7" t="s">
        <v>26</v>
      </c>
      <c r="B69" s="7" t="s">
        <v>421</v>
      </c>
      <c r="C69" s="7">
        <v>32</v>
      </c>
      <c r="D69" s="7" t="s">
        <v>422</v>
      </c>
      <c r="E69" s="7" t="s">
        <v>423</v>
      </c>
      <c r="F69" s="7">
        <v>7</v>
      </c>
      <c r="G69" s="7">
        <v>1</v>
      </c>
      <c r="H69" s="7" t="s">
        <v>242</v>
      </c>
      <c r="I69" s="7" t="s">
        <v>245</v>
      </c>
      <c r="J69" s="7" t="s">
        <v>244</v>
      </c>
      <c r="K69" s="7" t="s">
        <v>243</v>
      </c>
      <c r="L69" s="7" t="s">
        <v>246</v>
      </c>
      <c r="M69" s="7" t="s">
        <v>247</v>
      </c>
      <c r="N69" s="7" t="s">
        <v>248</v>
      </c>
      <c r="O69" s="7"/>
      <c r="Q69" s="7"/>
      <c r="R69" s="7"/>
      <c r="S69" s="7"/>
      <c r="T69" s="7"/>
      <c r="U69" s="7"/>
      <c r="V69" s="9"/>
      <c r="Y69" s="7"/>
    </row>
    <row r="70" spans="1:26" x14ac:dyDescent="0.25">
      <c r="A70" s="7" t="s">
        <v>17</v>
      </c>
      <c r="B70" s="7" t="s">
        <v>170</v>
      </c>
      <c r="C70" s="7">
        <v>54</v>
      </c>
      <c r="D70" s="7" t="s">
        <v>171</v>
      </c>
      <c r="E70" s="7" t="s">
        <v>424</v>
      </c>
      <c r="F70" s="7">
        <v>7</v>
      </c>
      <c r="G70" s="7">
        <v>1</v>
      </c>
      <c r="H70" s="7" t="s">
        <v>242</v>
      </c>
      <c r="I70" s="7" t="s">
        <v>247</v>
      </c>
      <c r="J70" s="7" t="s">
        <v>244</v>
      </c>
      <c r="K70" s="7" t="s">
        <v>243</v>
      </c>
      <c r="L70" s="7" t="s">
        <v>245</v>
      </c>
      <c r="M70" s="7" t="s">
        <v>246</v>
      </c>
      <c r="N70" s="7" t="s">
        <v>248</v>
      </c>
      <c r="O70" s="7"/>
      <c r="Q70" s="7" t="s">
        <v>171</v>
      </c>
      <c r="R70" s="7" t="s">
        <v>425</v>
      </c>
      <c r="S70" s="7">
        <v>7</v>
      </c>
      <c r="T70" s="7">
        <v>2</v>
      </c>
      <c r="U70" s="7" t="s">
        <v>250</v>
      </c>
      <c r="V70" s="9" t="s">
        <v>426</v>
      </c>
      <c r="X70">
        <v>66</v>
      </c>
      <c r="Y70" s="7">
        <v>66</v>
      </c>
    </row>
    <row r="71" spans="1:26" x14ac:dyDescent="0.25">
      <c r="A71" s="7" t="s">
        <v>36</v>
      </c>
      <c r="B71" s="7" t="s">
        <v>37</v>
      </c>
      <c r="C71" s="7">
        <v>40</v>
      </c>
      <c r="D71" s="7" t="s">
        <v>172</v>
      </c>
      <c r="E71" s="7" t="s">
        <v>427</v>
      </c>
      <c r="F71" s="7">
        <v>7</v>
      </c>
      <c r="G71" s="7">
        <v>1</v>
      </c>
      <c r="H71" s="7" t="s">
        <v>242</v>
      </c>
      <c r="I71" s="7" t="s">
        <v>245</v>
      </c>
      <c r="J71" s="7" t="s">
        <v>243</v>
      </c>
      <c r="K71" s="7" t="s">
        <v>244</v>
      </c>
      <c r="L71" s="7" t="s">
        <v>246</v>
      </c>
      <c r="M71" s="7" t="s">
        <v>247</v>
      </c>
      <c r="N71" s="7" t="s">
        <v>248</v>
      </c>
      <c r="O71" s="7"/>
      <c r="Q71" s="7" t="s">
        <v>172</v>
      </c>
      <c r="R71" s="7" t="s">
        <v>428</v>
      </c>
      <c r="S71" s="7">
        <v>7</v>
      </c>
      <c r="T71" s="7">
        <v>2</v>
      </c>
      <c r="U71" s="7" t="s">
        <v>250</v>
      </c>
      <c r="V71" s="9" t="s">
        <v>429</v>
      </c>
      <c r="X71">
        <v>50</v>
      </c>
      <c r="Y71" s="7">
        <v>50</v>
      </c>
    </row>
    <row r="72" spans="1:26" x14ac:dyDescent="0.25">
      <c r="A72" s="7" t="s">
        <v>173</v>
      </c>
      <c r="B72" s="7" t="s">
        <v>174</v>
      </c>
      <c r="C72" s="7">
        <v>49</v>
      </c>
      <c r="D72" s="7" t="s">
        <v>175</v>
      </c>
      <c r="E72" s="7" t="s">
        <v>430</v>
      </c>
      <c r="F72" s="7">
        <v>7</v>
      </c>
      <c r="G72" s="7">
        <v>1</v>
      </c>
      <c r="H72" s="7" t="s">
        <v>242</v>
      </c>
      <c r="I72" s="7" t="s">
        <v>245</v>
      </c>
      <c r="J72" s="7" t="s">
        <v>243</v>
      </c>
      <c r="K72" s="7" t="s">
        <v>244</v>
      </c>
      <c r="L72" s="7" t="s">
        <v>246</v>
      </c>
      <c r="M72" s="7" t="s">
        <v>247</v>
      </c>
      <c r="N72" s="7" t="s">
        <v>248</v>
      </c>
      <c r="O72" s="7"/>
      <c r="Q72" s="7" t="s">
        <v>175</v>
      </c>
      <c r="R72" s="7" t="s">
        <v>431</v>
      </c>
      <c r="S72" s="7">
        <v>7</v>
      </c>
      <c r="T72" s="7">
        <v>2</v>
      </c>
      <c r="U72" s="7" t="s">
        <v>250</v>
      </c>
      <c r="V72" s="9"/>
      <c r="X72">
        <v>80</v>
      </c>
      <c r="Y72" s="7">
        <v>80</v>
      </c>
    </row>
    <row r="73" spans="1:26" x14ac:dyDescent="0.25">
      <c r="A73" s="7" t="s">
        <v>176</v>
      </c>
      <c r="B73" s="7" t="s">
        <v>177</v>
      </c>
      <c r="C73" s="7">
        <v>41</v>
      </c>
      <c r="D73" s="7" t="s">
        <v>178</v>
      </c>
      <c r="E73" s="7" t="s">
        <v>432</v>
      </c>
      <c r="F73" s="7">
        <v>7</v>
      </c>
      <c r="G73" s="7">
        <v>1</v>
      </c>
      <c r="H73" s="7" t="s">
        <v>242</v>
      </c>
      <c r="I73" s="7" t="s">
        <v>245</v>
      </c>
      <c r="J73" s="7" t="s">
        <v>244</v>
      </c>
      <c r="K73" s="7" t="s">
        <v>243</v>
      </c>
      <c r="L73" s="7" t="s">
        <v>246</v>
      </c>
      <c r="M73" s="7" t="s">
        <v>247</v>
      </c>
      <c r="N73" s="7" t="s">
        <v>248</v>
      </c>
      <c r="O73" s="7"/>
      <c r="Q73" s="7" t="s">
        <v>178</v>
      </c>
      <c r="R73" s="7" t="s">
        <v>433</v>
      </c>
      <c r="S73" s="7">
        <v>7</v>
      </c>
      <c r="T73" s="7">
        <v>2</v>
      </c>
      <c r="U73" s="7" t="s">
        <v>250</v>
      </c>
      <c r="V73" s="9"/>
      <c r="X73">
        <v>90</v>
      </c>
      <c r="Y73" s="7">
        <v>80</v>
      </c>
    </row>
    <row r="74" spans="1:26" x14ac:dyDescent="0.25">
      <c r="A74" s="7" t="s">
        <v>17</v>
      </c>
      <c r="B74" s="7" t="s">
        <v>179</v>
      </c>
      <c r="C74" s="7">
        <v>37</v>
      </c>
      <c r="D74" s="7" t="s">
        <v>180</v>
      </c>
      <c r="E74" s="7" t="s">
        <v>434</v>
      </c>
      <c r="F74" s="7">
        <v>7</v>
      </c>
      <c r="G74" s="7">
        <v>1</v>
      </c>
      <c r="H74" s="7" t="s">
        <v>242</v>
      </c>
      <c r="I74" s="7" t="s">
        <v>246</v>
      </c>
      <c r="J74" s="7" t="s">
        <v>243</v>
      </c>
      <c r="K74" s="7" t="s">
        <v>244</v>
      </c>
      <c r="L74" s="7" t="s">
        <v>245</v>
      </c>
      <c r="M74" s="7" t="s">
        <v>247</v>
      </c>
      <c r="N74" s="7" t="s">
        <v>248</v>
      </c>
      <c r="O74" s="7"/>
      <c r="Q74" s="7"/>
      <c r="R74" s="7"/>
      <c r="S74" s="7"/>
      <c r="T74" s="7"/>
      <c r="U74" s="7"/>
      <c r="V74" s="9"/>
      <c r="Y74" s="7"/>
    </row>
    <row r="75" spans="1:26" x14ac:dyDescent="0.25">
      <c r="A75" s="7" t="s">
        <v>181</v>
      </c>
      <c r="B75" s="7" t="s">
        <v>182</v>
      </c>
      <c r="C75" s="7">
        <v>39</v>
      </c>
      <c r="D75" s="7" t="s">
        <v>183</v>
      </c>
      <c r="E75" s="7" t="s">
        <v>435</v>
      </c>
      <c r="F75" s="7">
        <v>7</v>
      </c>
      <c r="G75" s="7">
        <v>1</v>
      </c>
      <c r="H75" s="7" t="s">
        <v>242</v>
      </c>
      <c r="I75" s="7" t="s">
        <v>245</v>
      </c>
      <c r="J75" s="7" t="s">
        <v>244</v>
      </c>
      <c r="K75" s="7" t="s">
        <v>246</v>
      </c>
      <c r="L75" s="7" t="s">
        <v>243</v>
      </c>
      <c r="M75" s="7" t="s">
        <v>247</v>
      </c>
      <c r="N75" s="7" t="s">
        <v>248</v>
      </c>
      <c r="O75" s="7"/>
      <c r="Q75" s="7" t="s">
        <v>183</v>
      </c>
      <c r="R75" s="7" t="s">
        <v>436</v>
      </c>
      <c r="S75" s="7">
        <v>7</v>
      </c>
      <c r="T75" s="7">
        <v>2</v>
      </c>
      <c r="U75" s="7" t="s">
        <v>250</v>
      </c>
      <c r="V75" s="9" t="s">
        <v>437</v>
      </c>
      <c r="X75">
        <v>70</v>
      </c>
      <c r="Y75" s="7">
        <v>60</v>
      </c>
    </row>
    <row r="76" spans="1:26" x14ac:dyDescent="0.25">
      <c r="A76" s="7" t="s">
        <v>36</v>
      </c>
      <c r="B76" s="7" t="s">
        <v>37</v>
      </c>
      <c r="C76" s="7">
        <v>59</v>
      </c>
      <c r="D76" s="7" t="s">
        <v>184</v>
      </c>
      <c r="E76" s="7" t="s">
        <v>438</v>
      </c>
      <c r="F76" s="7">
        <v>7</v>
      </c>
      <c r="G76" s="7">
        <v>1</v>
      </c>
      <c r="H76" s="7" t="s">
        <v>242</v>
      </c>
      <c r="I76" s="7" t="s">
        <v>243</v>
      </c>
      <c r="J76" s="7" t="s">
        <v>245</v>
      </c>
      <c r="K76" s="7" t="s">
        <v>244</v>
      </c>
      <c r="L76" s="7" t="s">
        <v>246</v>
      </c>
      <c r="M76" s="7" t="s">
        <v>247</v>
      </c>
      <c r="N76" s="7" t="s">
        <v>248</v>
      </c>
      <c r="O76" s="7"/>
      <c r="Q76" s="7" t="s">
        <v>184</v>
      </c>
      <c r="R76" s="7" t="s">
        <v>439</v>
      </c>
      <c r="S76" s="7">
        <v>7</v>
      </c>
      <c r="T76" s="7">
        <v>2</v>
      </c>
      <c r="U76" s="7" t="s">
        <v>250</v>
      </c>
      <c r="V76" s="9" t="s">
        <v>440</v>
      </c>
      <c r="X76">
        <v>60</v>
      </c>
      <c r="Y76" s="7">
        <v>60</v>
      </c>
    </row>
    <row r="77" spans="1:26" x14ac:dyDescent="0.25">
      <c r="A77" s="7" t="s">
        <v>29</v>
      </c>
      <c r="B77" s="7" t="s">
        <v>185</v>
      </c>
      <c r="C77" s="7">
        <v>55</v>
      </c>
      <c r="D77" s="7" t="s">
        <v>186</v>
      </c>
      <c r="E77" s="7" t="s">
        <v>441</v>
      </c>
      <c r="F77" s="7">
        <v>7</v>
      </c>
      <c r="G77" s="7">
        <v>1</v>
      </c>
      <c r="H77" s="7" t="s">
        <v>242</v>
      </c>
      <c r="I77" s="7" t="s">
        <v>245</v>
      </c>
      <c r="J77" s="7" t="s">
        <v>243</v>
      </c>
      <c r="K77" s="7" t="s">
        <v>244</v>
      </c>
      <c r="L77" s="7" t="s">
        <v>246</v>
      </c>
      <c r="M77" s="7" t="s">
        <v>247</v>
      </c>
      <c r="N77" s="7" t="s">
        <v>248</v>
      </c>
      <c r="O77" s="7"/>
      <c r="Q77" s="7" t="s">
        <v>186</v>
      </c>
      <c r="R77" s="7" t="s">
        <v>442</v>
      </c>
      <c r="S77" s="7">
        <v>7</v>
      </c>
      <c r="T77" s="7">
        <v>2</v>
      </c>
      <c r="U77" s="7" t="s">
        <v>250</v>
      </c>
      <c r="V77" s="9"/>
      <c r="Y77" s="7"/>
      <c r="Z77" t="s">
        <v>110</v>
      </c>
    </row>
    <row r="78" spans="1:26" x14ac:dyDescent="0.25">
      <c r="A78" s="7" t="s">
        <v>20</v>
      </c>
      <c r="B78" s="7" t="s">
        <v>187</v>
      </c>
      <c r="C78" s="7">
        <v>45</v>
      </c>
      <c r="D78" s="7" t="s">
        <v>188</v>
      </c>
      <c r="E78" s="7" t="s">
        <v>443</v>
      </c>
      <c r="F78" s="7">
        <v>7</v>
      </c>
      <c r="G78" s="7">
        <v>1</v>
      </c>
      <c r="H78" s="7" t="s">
        <v>242</v>
      </c>
      <c r="I78" s="7" t="s">
        <v>243</v>
      </c>
      <c r="J78" s="7" t="s">
        <v>245</v>
      </c>
      <c r="K78" s="7" t="s">
        <v>244</v>
      </c>
      <c r="L78" s="7" t="s">
        <v>246</v>
      </c>
      <c r="M78" s="7" t="s">
        <v>247</v>
      </c>
      <c r="N78" s="7" t="s">
        <v>248</v>
      </c>
      <c r="O78" s="7" t="s">
        <v>444</v>
      </c>
      <c r="Q78" s="7" t="s">
        <v>188</v>
      </c>
      <c r="R78" s="7" t="s">
        <v>445</v>
      </c>
      <c r="S78" s="7">
        <v>7</v>
      </c>
      <c r="T78" s="7">
        <v>2</v>
      </c>
      <c r="U78" s="7" t="s">
        <v>250</v>
      </c>
      <c r="V78" s="9" t="s">
        <v>446</v>
      </c>
      <c r="X78">
        <v>90</v>
      </c>
      <c r="Y78" s="7">
        <v>90</v>
      </c>
    </row>
    <row r="79" spans="1:26" x14ac:dyDescent="0.25">
      <c r="A79" s="7" t="s">
        <v>23</v>
      </c>
      <c r="B79" s="7" t="s">
        <v>189</v>
      </c>
      <c r="C79" s="7">
        <v>42</v>
      </c>
      <c r="D79" s="7" t="s">
        <v>190</v>
      </c>
      <c r="E79" s="7" t="s">
        <v>447</v>
      </c>
      <c r="F79" s="7">
        <v>7</v>
      </c>
      <c r="G79" s="7">
        <v>1</v>
      </c>
      <c r="H79" s="7" t="s">
        <v>242</v>
      </c>
      <c r="I79" s="7" t="s">
        <v>245</v>
      </c>
      <c r="J79" s="7" t="s">
        <v>243</v>
      </c>
      <c r="K79" s="7" t="s">
        <v>244</v>
      </c>
      <c r="L79" s="7" t="s">
        <v>246</v>
      </c>
      <c r="M79" s="7" t="s">
        <v>247</v>
      </c>
      <c r="N79" s="7" t="s">
        <v>248</v>
      </c>
      <c r="O79" s="7"/>
      <c r="Q79" s="7" t="s">
        <v>190</v>
      </c>
      <c r="R79" s="7" t="s">
        <v>448</v>
      </c>
      <c r="S79" s="7">
        <v>7</v>
      </c>
      <c r="T79" s="7">
        <v>2</v>
      </c>
      <c r="U79" s="7" t="s">
        <v>250</v>
      </c>
      <c r="V79" s="9" t="s">
        <v>449</v>
      </c>
      <c r="X79">
        <v>80</v>
      </c>
      <c r="Y79" s="7">
        <v>80</v>
      </c>
    </row>
    <row r="80" spans="1:26" x14ac:dyDescent="0.25">
      <c r="A80" s="7" t="s">
        <v>23</v>
      </c>
      <c r="B80" s="7" t="s">
        <v>191</v>
      </c>
      <c r="C80" s="7">
        <v>24</v>
      </c>
      <c r="D80" s="7" t="s">
        <v>192</v>
      </c>
      <c r="E80" s="7" t="s">
        <v>450</v>
      </c>
      <c r="F80" s="7">
        <v>7</v>
      </c>
      <c r="G80" s="7">
        <v>1</v>
      </c>
      <c r="H80" s="7" t="s">
        <v>242</v>
      </c>
      <c r="I80" s="7" t="s">
        <v>246</v>
      </c>
      <c r="J80" s="7" t="s">
        <v>244</v>
      </c>
      <c r="K80" s="7" t="s">
        <v>245</v>
      </c>
      <c r="L80" s="7" t="s">
        <v>243</v>
      </c>
      <c r="M80" s="7" t="s">
        <v>247</v>
      </c>
      <c r="N80" s="7" t="s">
        <v>248</v>
      </c>
      <c r="O80" s="7"/>
      <c r="Q80" s="7" t="s">
        <v>192</v>
      </c>
      <c r="R80" s="7" t="s">
        <v>451</v>
      </c>
      <c r="S80" s="7">
        <v>7</v>
      </c>
      <c r="T80" s="7">
        <v>2</v>
      </c>
      <c r="U80" s="7" t="s">
        <v>250</v>
      </c>
      <c r="V80" s="9"/>
      <c r="X80">
        <v>40</v>
      </c>
      <c r="Y80" s="7">
        <v>40</v>
      </c>
    </row>
    <row r="81" spans="1:25" x14ac:dyDescent="0.25">
      <c r="A81" s="7" t="s">
        <v>23</v>
      </c>
      <c r="B81" s="7" t="s">
        <v>119</v>
      </c>
      <c r="C81" s="7">
        <v>25</v>
      </c>
      <c r="D81" s="7" t="s">
        <v>193</v>
      </c>
      <c r="E81" s="7" t="s">
        <v>452</v>
      </c>
      <c r="F81" s="7">
        <v>7</v>
      </c>
      <c r="G81" s="7">
        <v>1</v>
      </c>
      <c r="H81" s="7" t="s">
        <v>242</v>
      </c>
      <c r="I81" s="7" t="s">
        <v>244</v>
      </c>
      <c r="J81" s="7" t="s">
        <v>246</v>
      </c>
      <c r="K81" s="7" t="s">
        <v>245</v>
      </c>
      <c r="L81" s="7" t="s">
        <v>243</v>
      </c>
      <c r="M81" s="7" t="s">
        <v>247</v>
      </c>
      <c r="N81" s="7" t="s">
        <v>248</v>
      </c>
      <c r="O81" s="7"/>
      <c r="Q81" s="7" t="s">
        <v>193</v>
      </c>
      <c r="R81" s="7" t="s">
        <v>194</v>
      </c>
      <c r="S81" s="7">
        <v>7</v>
      </c>
      <c r="T81" s="7">
        <v>2</v>
      </c>
      <c r="U81" s="7" t="s">
        <v>250</v>
      </c>
      <c r="V81" s="9"/>
      <c r="X81">
        <v>80</v>
      </c>
      <c r="Y81" s="7"/>
    </row>
    <row r="82" spans="1:25" x14ac:dyDescent="0.25">
      <c r="A82" s="7" t="s">
        <v>23</v>
      </c>
      <c r="B82" s="7" t="s">
        <v>195</v>
      </c>
      <c r="C82" s="7">
        <v>36</v>
      </c>
      <c r="D82" s="7" t="s">
        <v>196</v>
      </c>
      <c r="E82" s="7" t="s">
        <v>453</v>
      </c>
      <c r="F82" s="7">
        <v>7</v>
      </c>
      <c r="G82" s="7">
        <v>1</v>
      </c>
      <c r="H82" s="7" t="s">
        <v>242</v>
      </c>
      <c r="I82" s="7" t="s">
        <v>243</v>
      </c>
      <c r="J82" s="7" t="s">
        <v>247</v>
      </c>
      <c r="K82" s="7" t="s">
        <v>245</v>
      </c>
      <c r="L82" s="7" t="s">
        <v>244</v>
      </c>
      <c r="M82" s="7" t="s">
        <v>246</v>
      </c>
      <c r="N82" s="7" t="s">
        <v>248</v>
      </c>
      <c r="O82" s="7"/>
      <c r="Q82" s="7" t="s">
        <v>196</v>
      </c>
      <c r="R82" s="7" t="s">
        <v>454</v>
      </c>
      <c r="S82" s="7">
        <v>7</v>
      </c>
      <c r="T82" s="7">
        <v>2</v>
      </c>
      <c r="U82" s="7" t="s">
        <v>250</v>
      </c>
      <c r="V82" s="9"/>
      <c r="X82">
        <v>90</v>
      </c>
      <c r="Y82" s="7"/>
    </row>
    <row r="83" spans="1:25" x14ac:dyDescent="0.25">
      <c r="A83" s="7" t="s">
        <v>23</v>
      </c>
      <c r="B83" s="7" t="s">
        <v>197</v>
      </c>
      <c r="C83" s="7">
        <v>41</v>
      </c>
      <c r="D83" s="7" t="s">
        <v>198</v>
      </c>
      <c r="E83" s="7" t="s">
        <v>455</v>
      </c>
      <c r="F83" s="7">
        <v>7</v>
      </c>
      <c r="G83" s="7">
        <v>1</v>
      </c>
      <c r="H83" s="7" t="s">
        <v>242</v>
      </c>
      <c r="I83" s="7" t="s">
        <v>246</v>
      </c>
      <c r="J83" s="7" t="s">
        <v>243</v>
      </c>
      <c r="K83" s="7" t="s">
        <v>247</v>
      </c>
      <c r="L83" s="7" t="s">
        <v>245</v>
      </c>
      <c r="M83" s="7" t="s">
        <v>244</v>
      </c>
      <c r="N83" s="7" t="s">
        <v>248</v>
      </c>
      <c r="O83" s="7"/>
      <c r="Q83" s="7" t="s">
        <v>198</v>
      </c>
      <c r="R83" s="7" t="s">
        <v>456</v>
      </c>
      <c r="S83" s="7">
        <v>7</v>
      </c>
      <c r="T83" s="7">
        <v>2</v>
      </c>
      <c r="U83" s="7" t="s">
        <v>250</v>
      </c>
      <c r="V83" s="9" t="s">
        <v>457</v>
      </c>
      <c r="X83">
        <v>100</v>
      </c>
      <c r="Y83" s="7">
        <v>100</v>
      </c>
    </row>
    <row r="84" spans="1:25" x14ac:dyDescent="0.25">
      <c r="A84" s="7" t="s">
        <v>23</v>
      </c>
      <c r="B84" s="7" t="s">
        <v>199</v>
      </c>
      <c r="C84" s="7">
        <v>33</v>
      </c>
      <c r="D84" s="7" t="s">
        <v>200</v>
      </c>
      <c r="E84" s="7" t="s">
        <v>458</v>
      </c>
      <c r="F84" s="7">
        <v>7</v>
      </c>
      <c r="G84" s="7">
        <v>1</v>
      </c>
      <c r="H84" s="7" t="s">
        <v>242</v>
      </c>
      <c r="I84" s="7" t="s">
        <v>245</v>
      </c>
      <c r="J84" s="7" t="s">
        <v>244</v>
      </c>
      <c r="K84" s="7" t="s">
        <v>243</v>
      </c>
      <c r="L84" s="7" t="s">
        <v>246</v>
      </c>
      <c r="M84" s="7" t="s">
        <v>247</v>
      </c>
      <c r="N84" s="7" t="s">
        <v>248</v>
      </c>
      <c r="O84" s="7"/>
      <c r="Q84" s="7" t="s">
        <v>200</v>
      </c>
      <c r="R84" s="7" t="s">
        <v>459</v>
      </c>
      <c r="S84" s="7">
        <v>7</v>
      </c>
      <c r="T84" s="7">
        <v>2</v>
      </c>
      <c r="U84" s="7" t="s">
        <v>250</v>
      </c>
      <c r="V84" s="9" t="s">
        <v>460</v>
      </c>
      <c r="X84">
        <v>25</v>
      </c>
      <c r="Y84" s="7">
        <v>25</v>
      </c>
    </row>
    <row r="85" spans="1:25" x14ac:dyDescent="0.25">
      <c r="A85" s="7" t="s">
        <v>23</v>
      </c>
      <c r="B85" s="7" t="s">
        <v>191</v>
      </c>
      <c r="C85" s="7">
        <v>26</v>
      </c>
      <c r="D85" s="7" t="s">
        <v>201</v>
      </c>
      <c r="E85" s="7" t="s">
        <v>461</v>
      </c>
      <c r="F85" s="7">
        <v>7</v>
      </c>
      <c r="G85" s="7">
        <v>1</v>
      </c>
      <c r="H85" s="7" t="s">
        <v>242</v>
      </c>
      <c r="I85" s="7" t="s">
        <v>245</v>
      </c>
      <c r="J85" s="7" t="s">
        <v>243</v>
      </c>
      <c r="K85" s="7" t="s">
        <v>244</v>
      </c>
      <c r="L85" s="7" t="s">
        <v>246</v>
      </c>
      <c r="M85" s="7" t="s">
        <v>247</v>
      </c>
      <c r="N85" s="7" t="s">
        <v>248</v>
      </c>
      <c r="O85" s="7"/>
      <c r="Q85" s="7" t="s">
        <v>201</v>
      </c>
      <c r="R85" s="7" t="s">
        <v>462</v>
      </c>
      <c r="S85" s="7">
        <v>7</v>
      </c>
      <c r="T85" s="7">
        <v>2</v>
      </c>
      <c r="U85" s="7" t="s">
        <v>250</v>
      </c>
      <c r="V85" s="9"/>
      <c r="Y85" s="7"/>
    </row>
    <row r="86" spans="1:25" x14ac:dyDescent="0.25">
      <c r="A86" s="7" t="s">
        <v>20</v>
      </c>
      <c r="B86" s="7" t="s">
        <v>21</v>
      </c>
      <c r="C86" s="7">
        <v>23</v>
      </c>
      <c r="D86" s="7" t="s">
        <v>202</v>
      </c>
      <c r="E86" s="7" t="s">
        <v>463</v>
      </c>
      <c r="F86" s="7">
        <v>7</v>
      </c>
      <c r="G86" s="7">
        <v>1</v>
      </c>
      <c r="H86" s="7" t="s">
        <v>242</v>
      </c>
      <c r="I86" s="7" t="s">
        <v>246</v>
      </c>
      <c r="J86" s="7" t="s">
        <v>243</v>
      </c>
      <c r="K86" s="7" t="s">
        <v>247</v>
      </c>
      <c r="L86" s="7" t="s">
        <v>244</v>
      </c>
      <c r="M86" s="7" t="s">
        <v>245</v>
      </c>
      <c r="N86" s="7" t="s">
        <v>248</v>
      </c>
      <c r="O86" s="7"/>
      <c r="Q86" s="7" t="s">
        <v>202</v>
      </c>
      <c r="R86" s="7" t="s">
        <v>464</v>
      </c>
      <c r="S86" s="7">
        <v>7</v>
      </c>
      <c r="T86" s="7">
        <v>2</v>
      </c>
      <c r="U86" s="7" t="s">
        <v>250</v>
      </c>
      <c r="V86" s="9" t="s">
        <v>465</v>
      </c>
      <c r="X86">
        <v>90</v>
      </c>
      <c r="Y86" s="7">
        <v>80</v>
      </c>
    </row>
    <row r="87" spans="1:25" x14ac:dyDescent="0.25">
      <c r="A87" s="7" t="s">
        <v>20</v>
      </c>
      <c r="B87" s="7" t="s">
        <v>203</v>
      </c>
      <c r="C87" s="7">
        <v>44</v>
      </c>
      <c r="D87" s="7" t="s">
        <v>204</v>
      </c>
      <c r="E87" s="7" t="s">
        <v>466</v>
      </c>
      <c r="F87" s="7">
        <v>7</v>
      </c>
      <c r="G87" s="7">
        <v>1</v>
      </c>
      <c r="H87" s="7" t="s">
        <v>242</v>
      </c>
      <c r="I87" s="7" t="s">
        <v>246</v>
      </c>
      <c r="J87" s="7" t="s">
        <v>245</v>
      </c>
      <c r="K87" s="7" t="s">
        <v>244</v>
      </c>
      <c r="L87" s="7" t="s">
        <v>243</v>
      </c>
      <c r="M87" s="7" t="s">
        <v>247</v>
      </c>
      <c r="N87" s="7" t="s">
        <v>248</v>
      </c>
      <c r="O87" s="7"/>
      <c r="Q87" s="7" t="s">
        <v>204</v>
      </c>
      <c r="R87" s="7" t="s">
        <v>467</v>
      </c>
      <c r="S87" s="7">
        <v>7</v>
      </c>
      <c r="T87" s="7">
        <v>2</v>
      </c>
      <c r="U87" s="7" t="s">
        <v>250</v>
      </c>
      <c r="V87" s="9" t="s">
        <v>468</v>
      </c>
      <c r="X87">
        <v>70</v>
      </c>
      <c r="Y87" s="7">
        <v>70</v>
      </c>
    </row>
    <row r="88" spans="1:25" x14ac:dyDescent="0.25">
      <c r="A88" s="7" t="s">
        <v>26</v>
      </c>
      <c r="B88" s="7" t="s">
        <v>205</v>
      </c>
      <c r="C88" s="7">
        <v>27</v>
      </c>
      <c r="D88" s="7" t="s">
        <v>206</v>
      </c>
      <c r="E88" s="7" t="s">
        <v>469</v>
      </c>
      <c r="F88" s="7">
        <v>7</v>
      </c>
      <c r="G88" s="7">
        <v>1</v>
      </c>
      <c r="H88" s="7" t="s">
        <v>242</v>
      </c>
      <c r="I88" s="7" t="s">
        <v>243</v>
      </c>
      <c r="J88" s="7" t="s">
        <v>245</v>
      </c>
      <c r="K88" s="7" t="s">
        <v>246</v>
      </c>
      <c r="L88" s="7" t="s">
        <v>244</v>
      </c>
      <c r="M88" s="7" t="s">
        <v>247</v>
      </c>
      <c r="N88" s="7" t="s">
        <v>248</v>
      </c>
      <c r="O88" s="7" t="s">
        <v>470</v>
      </c>
      <c r="Q88" s="7" t="s">
        <v>206</v>
      </c>
      <c r="R88" s="7" t="s">
        <v>471</v>
      </c>
      <c r="S88" s="7">
        <v>7</v>
      </c>
      <c r="T88" s="7">
        <v>2</v>
      </c>
      <c r="U88" s="7" t="s">
        <v>250</v>
      </c>
      <c r="V88" s="9"/>
      <c r="Y88" s="7"/>
    </row>
    <row r="89" spans="1:25" x14ac:dyDescent="0.25">
      <c r="A89" s="7" t="s">
        <v>176</v>
      </c>
      <c r="B89" s="7" t="s">
        <v>93</v>
      </c>
      <c r="C89" s="7">
        <v>36</v>
      </c>
      <c r="D89" s="7" t="s">
        <v>207</v>
      </c>
      <c r="E89" s="7" t="s">
        <v>472</v>
      </c>
      <c r="F89" s="7">
        <v>7</v>
      </c>
      <c r="G89" s="7">
        <v>1</v>
      </c>
      <c r="H89" s="7" t="s">
        <v>242</v>
      </c>
      <c r="I89" s="7" t="s">
        <v>246</v>
      </c>
      <c r="J89" s="7" t="s">
        <v>244</v>
      </c>
      <c r="K89" s="7" t="s">
        <v>245</v>
      </c>
      <c r="L89" s="7" t="s">
        <v>243</v>
      </c>
      <c r="M89" s="7" t="s">
        <v>247</v>
      </c>
      <c r="N89" s="7" t="s">
        <v>248</v>
      </c>
      <c r="O89" s="7"/>
      <c r="Q89" s="7" t="s">
        <v>207</v>
      </c>
      <c r="R89" s="7" t="s">
        <v>473</v>
      </c>
      <c r="S89" s="7">
        <v>7</v>
      </c>
      <c r="T89" s="7">
        <v>2</v>
      </c>
      <c r="U89" s="7" t="s">
        <v>250</v>
      </c>
      <c r="V89" s="9" t="s">
        <v>474</v>
      </c>
      <c r="X89">
        <v>75</v>
      </c>
      <c r="Y89" s="7">
        <v>75</v>
      </c>
    </row>
    <row r="90" spans="1:25" x14ac:dyDescent="0.25">
      <c r="A90" s="7" t="s">
        <v>20</v>
      </c>
      <c r="B90" s="7" t="s">
        <v>208</v>
      </c>
      <c r="C90" s="7">
        <v>54</v>
      </c>
      <c r="D90" s="7" t="s">
        <v>209</v>
      </c>
      <c r="E90" s="7" t="s">
        <v>475</v>
      </c>
      <c r="F90" s="7">
        <v>7</v>
      </c>
      <c r="G90" s="7">
        <v>1</v>
      </c>
      <c r="H90" s="7" t="s">
        <v>242</v>
      </c>
      <c r="I90" s="7" t="s">
        <v>243</v>
      </c>
      <c r="J90" s="7" t="s">
        <v>244</v>
      </c>
      <c r="K90" s="7" t="s">
        <v>246</v>
      </c>
      <c r="L90" s="7" t="s">
        <v>245</v>
      </c>
      <c r="M90" s="7" t="s">
        <v>247</v>
      </c>
      <c r="N90" s="7" t="s">
        <v>248</v>
      </c>
      <c r="O90" s="7"/>
      <c r="Q90" s="7" t="s">
        <v>209</v>
      </c>
      <c r="R90" s="7" t="s">
        <v>476</v>
      </c>
      <c r="S90" s="7">
        <v>7</v>
      </c>
      <c r="T90" s="7">
        <v>2</v>
      </c>
      <c r="U90" s="7" t="s">
        <v>250</v>
      </c>
      <c r="V90" s="9" t="s">
        <v>477</v>
      </c>
      <c r="X90">
        <v>70</v>
      </c>
      <c r="Y90" s="7">
        <v>60</v>
      </c>
    </row>
    <row r="91" spans="1:25" x14ac:dyDescent="0.25">
      <c r="A91" s="7"/>
      <c r="B91" s="7" t="s">
        <v>210</v>
      </c>
      <c r="C91" s="7">
        <v>22</v>
      </c>
      <c r="D91" s="7" t="s">
        <v>211</v>
      </c>
      <c r="E91" s="7" t="s">
        <v>478</v>
      </c>
      <c r="F91" s="7">
        <v>7</v>
      </c>
      <c r="G91" s="7">
        <v>1</v>
      </c>
      <c r="H91" s="7" t="s">
        <v>242</v>
      </c>
      <c r="I91" s="7" t="s">
        <v>243</v>
      </c>
      <c r="J91" s="7" t="s">
        <v>246</v>
      </c>
      <c r="K91" s="7" t="s">
        <v>245</v>
      </c>
      <c r="L91" s="7" t="s">
        <v>244</v>
      </c>
      <c r="M91" s="7" t="s">
        <v>247</v>
      </c>
      <c r="N91" s="7" t="s">
        <v>248</v>
      </c>
      <c r="O91" s="7"/>
      <c r="Q91" s="7" t="s">
        <v>211</v>
      </c>
      <c r="R91" s="7" t="s">
        <v>479</v>
      </c>
      <c r="S91" s="7">
        <v>7</v>
      </c>
      <c r="T91" s="7">
        <v>2</v>
      </c>
      <c r="U91" s="7" t="s">
        <v>250</v>
      </c>
      <c r="V91" s="9" t="s">
        <v>480</v>
      </c>
      <c r="X91">
        <v>60</v>
      </c>
      <c r="Y91" s="7">
        <v>75</v>
      </c>
    </row>
    <row r="92" spans="1:25" x14ac:dyDescent="0.25">
      <c r="A92" s="7" t="s">
        <v>20</v>
      </c>
      <c r="B92" s="7" t="s">
        <v>212</v>
      </c>
      <c r="C92" s="7">
        <v>37</v>
      </c>
      <c r="D92" s="7" t="s">
        <v>213</v>
      </c>
      <c r="E92" s="7" t="s">
        <v>481</v>
      </c>
      <c r="F92" s="7">
        <v>7</v>
      </c>
      <c r="G92" s="7">
        <v>1</v>
      </c>
      <c r="H92" s="7" t="s">
        <v>242</v>
      </c>
      <c r="I92" s="7" t="s">
        <v>246</v>
      </c>
      <c r="J92" s="7" t="s">
        <v>243</v>
      </c>
      <c r="K92" s="7" t="s">
        <v>248</v>
      </c>
      <c r="L92" s="7" t="s">
        <v>245</v>
      </c>
      <c r="M92" s="7" t="s">
        <v>244</v>
      </c>
      <c r="N92" s="7" t="s">
        <v>247</v>
      </c>
      <c r="O92" s="7" t="s">
        <v>482</v>
      </c>
      <c r="Q92" s="7" t="s">
        <v>213</v>
      </c>
      <c r="R92" s="7" t="s">
        <v>483</v>
      </c>
      <c r="S92" s="7">
        <v>7</v>
      </c>
      <c r="T92" s="7">
        <v>2</v>
      </c>
      <c r="U92" s="7" t="s">
        <v>250</v>
      </c>
      <c r="V92" s="9" t="s">
        <v>484</v>
      </c>
      <c r="X92">
        <v>100</v>
      </c>
      <c r="Y92" s="7">
        <v>100</v>
      </c>
    </row>
    <row r="93" spans="1:25" x14ac:dyDescent="0.25">
      <c r="A93" s="7" t="s">
        <v>77</v>
      </c>
      <c r="B93" s="7" t="s">
        <v>214</v>
      </c>
      <c r="C93" s="7">
        <v>38</v>
      </c>
      <c r="D93" s="7" t="s">
        <v>215</v>
      </c>
      <c r="E93" s="7" t="s">
        <v>485</v>
      </c>
      <c r="F93" s="7">
        <v>7</v>
      </c>
      <c r="G93" s="7">
        <v>1</v>
      </c>
      <c r="H93" s="7" t="s">
        <v>242</v>
      </c>
      <c r="I93" s="7" t="s">
        <v>245</v>
      </c>
      <c r="J93" s="7" t="s">
        <v>244</v>
      </c>
      <c r="K93" s="7" t="s">
        <v>243</v>
      </c>
      <c r="L93" s="7" t="s">
        <v>246</v>
      </c>
      <c r="M93" s="7" t="s">
        <v>247</v>
      </c>
      <c r="N93" s="7" t="s">
        <v>248</v>
      </c>
      <c r="O93" s="7"/>
      <c r="Q93" s="7" t="s">
        <v>215</v>
      </c>
      <c r="R93" s="7" t="s">
        <v>486</v>
      </c>
      <c r="S93" s="7">
        <v>7</v>
      </c>
      <c r="T93" s="7">
        <v>2</v>
      </c>
      <c r="U93" s="7" t="s">
        <v>250</v>
      </c>
      <c r="V93" s="9" t="s">
        <v>487</v>
      </c>
      <c r="X93">
        <v>100</v>
      </c>
      <c r="Y93" s="7">
        <v>100</v>
      </c>
    </row>
    <row r="94" spans="1:25" x14ac:dyDescent="0.25">
      <c r="A94" s="7" t="s">
        <v>20</v>
      </c>
      <c r="B94" s="7" t="s">
        <v>216</v>
      </c>
      <c r="C94" s="7">
        <v>25</v>
      </c>
      <c r="D94" s="7" t="s">
        <v>217</v>
      </c>
      <c r="E94" s="7" t="s">
        <v>488</v>
      </c>
      <c r="F94" s="7">
        <v>7</v>
      </c>
      <c r="G94" s="7">
        <v>1</v>
      </c>
      <c r="H94" s="7" t="s">
        <v>242</v>
      </c>
      <c r="I94" s="7" t="s">
        <v>243</v>
      </c>
      <c r="J94" s="7" t="s">
        <v>244</v>
      </c>
      <c r="K94" s="7" t="s">
        <v>245</v>
      </c>
      <c r="L94" s="7" t="s">
        <v>246</v>
      </c>
      <c r="M94" s="7" t="s">
        <v>247</v>
      </c>
      <c r="N94" s="7" t="s">
        <v>248</v>
      </c>
      <c r="O94" s="7"/>
      <c r="Q94" s="7" t="s">
        <v>217</v>
      </c>
      <c r="R94" s="7" t="s">
        <v>489</v>
      </c>
      <c r="S94" s="7">
        <v>7</v>
      </c>
      <c r="T94" s="7">
        <v>2</v>
      </c>
      <c r="U94" s="7" t="s">
        <v>250</v>
      </c>
      <c r="V94" s="9" t="s">
        <v>490</v>
      </c>
      <c r="X94">
        <v>60</v>
      </c>
      <c r="Y94" s="7">
        <v>80</v>
      </c>
    </row>
    <row r="95" spans="1:25" x14ac:dyDescent="0.25">
      <c r="A95" s="7" t="s">
        <v>116</v>
      </c>
      <c r="B95" s="7" t="s">
        <v>117</v>
      </c>
      <c r="C95" s="7">
        <v>26</v>
      </c>
      <c r="D95" s="7" t="s">
        <v>218</v>
      </c>
      <c r="E95" s="7" t="s">
        <v>491</v>
      </c>
      <c r="F95" s="7">
        <v>7</v>
      </c>
      <c r="G95" s="7">
        <v>1</v>
      </c>
      <c r="H95" s="7" t="s">
        <v>242</v>
      </c>
      <c r="I95" s="7" t="s">
        <v>245</v>
      </c>
      <c r="J95" s="7" t="s">
        <v>243</v>
      </c>
      <c r="K95" s="7" t="s">
        <v>244</v>
      </c>
      <c r="L95" s="7" t="s">
        <v>246</v>
      </c>
      <c r="M95" s="7" t="s">
        <v>247</v>
      </c>
      <c r="N95" s="7" t="s">
        <v>248</v>
      </c>
      <c r="O95" s="7"/>
      <c r="Q95" s="7" t="s">
        <v>218</v>
      </c>
      <c r="R95" s="7" t="s">
        <v>492</v>
      </c>
      <c r="S95" s="7">
        <v>7</v>
      </c>
      <c r="T95" s="7">
        <v>2</v>
      </c>
      <c r="U95" s="7" t="s">
        <v>250</v>
      </c>
      <c r="V95" s="9"/>
      <c r="Y95" s="7"/>
    </row>
    <row r="96" spans="1:25" x14ac:dyDescent="0.25">
      <c r="A96" s="7" t="s">
        <v>20</v>
      </c>
      <c r="B96" s="7" t="s">
        <v>21</v>
      </c>
      <c r="C96" s="7">
        <v>33</v>
      </c>
      <c r="D96" s="7" t="s">
        <v>219</v>
      </c>
      <c r="E96" s="7" t="s">
        <v>493</v>
      </c>
      <c r="F96" s="7">
        <v>7</v>
      </c>
      <c r="G96" s="7">
        <v>1</v>
      </c>
      <c r="H96" s="7" t="s">
        <v>242</v>
      </c>
      <c r="I96" s="7" t="s">
        <v>245</v>
      </c>
      <c r="J96" s="7" t="s">
        <v>243</v>
      </c>
      <c r="K96" s="7" t="s">
        <v>244</v>
      </c>
      <c r="L96" s="7" t="s">
        <v>246</v>
      </c>
      <c r="M96" s="7" t="s">
        <v>247</v>
      </c>
      <c r="N96" s="7" t="s">
        <v>248</v>
      </c>
      <c r="O96" s="7"/>
      <c r="Q96" s="7" t="s">
        <v>219</v>
      </c>
      <c r="R96" s="7" t="s">
        <v>494</v>
      </c>
      <c r="S96" s="7">
        <v>7</v>
      </c>
      <c r="T96" s="7">
        <v>2</v>
      </c>
      <c r="U96" s="7" t="s">
        <v>250</v>
      </c>
      <c r="V96" s="9"/>
      <c r="Y96" s="7"/>
    </row>
    <row r="97" spans="1:25" x14ac:dyDescent="0.25">
      <c r="A97" s="7" t="s">
        <v>23</v>
      </c>
      <c r="B97" s="7" t="s">
        <v>220</v>
      </c>
      <c r="C97" s="7">
        <v>40</v>
      </c>
      <c r="D97" s="7" t="s">
        <v>221</v>
      </c>
      <c r="E97" s="7" t="s">
        <v>495</v>
      </c>
      <c r="F97" s="7">
        <v>7</v>
      </c>
      <c r="G97" s="7">
        <v>1</v>
      </c>
      <c r="H97" s="7" t="s">
        <v>242</v>
      </c>
      <c r="I97" s="7" t="s">
        <v>246</v>
      </c>
      <c r="J97" s="7" t="s">
        <v>247</v>
      </c>
      <c r="K97" s="7" t="s">
        <v>243</v>
      </c>
      <c r="L97" s="7" t="s">
        <v>245</v>
      </c>
      <c r="M97" s="7" t="s">
        <v>244</v>
      </c>
      <c r="N97" s="7" t="s">
        <v>248</v>
      </c>
      <c r="O97" s="7"/>
      <c r="Q97" s="7" t="s">
        <v>221</v>
      </c>
      <c r="R97" s="7" t="s">
        <v>496</v>
      </c>
      <c r="S97" s="7">
        <v>7</v>
      </c>
      <c r="T97" s="7">
        <v>2</v>
      </c>
      <c r="U97" s="7" t="s">
        <v>250</v>
      </c>
      <c r="V97" s="9" t="s">
        <v>497</v>
      </c>
      <c r="X97">
        <v>90</v>
      </c>
      <c r="Y97" s="7">
        <v>100</v>
      </c>
    </row>
    <row r="98" spans="1:25" x14ac:dyDescent="0.25">
      <c r="A98" s="7" t="s">
        <v>26</v>
      </c>
      <c r="B98" s="7" t="s">
        <v>222</v>
      </c>
      <c r="C98" s="7">
        <v>49</v>
      </c>
      <c r="D98" s="7" t="s">
        <v>223</v>
      </c>
      <c r="E98" s="7" t="s">
        <v>498</v>
      </c>
      <c r="F98" s="7">
        <v>7</v>
      </c>
      <c r="G98" s="7">
        <v>1</v>
      </c>
      <c r="H98" s="7" t="s">
        <v>242</v>
      </c>
      <c r="I98" s="7" t="s">
        <v>245</v>
      </c>
      <c r="J98" s="7" t="s">
        <v>243</v>
      </c>
      <c r="K98" s="7" t="s">
        <v>244</v>
      </c>
      <c r="L98" s="7" t="s">
        <v>246</v>
      </c>
      <c r="M98" s="7" t="s">
        <v>247</v>
      </c>
      <c r="N98" s="7" t="s">
        <v>248</v>
      </c>
      <c r="O98" s="7"/>
      <c r="Q98" s="7" t="s">
        <v>223</v>
      </c>
      <c r="R98" s="7" t="s">
        <v>499</v>
      </c>
      <c r="S98" s="7">
        <v>7</v>
      </c>
      <c r="T98" s="7">
        <v>2</v>
      </c>
      <c r="U98" s="7" t="s">
        <v>250</v>
      </c>
      <c r="V98" s="9"/>
      <c r="X98">
        <v>70</v>
      </c>
      <c r="Y98" s="7"/>
    </row>
    <row r="99" spans="1:25" x14ac:dyDescent="0.25">
      <c r="A99" s="7" t="s">
        <v>36</v>
      </c>
      <c r="B99" s="7" t="s">
        <v>224</v>
      </c>
      <c r="C99" s="7">
        <v>43</v>
      </c>
      <c r="D99" s="7" t="s">
        <v>225</v>
      </c>
      <c r="E99" s="7" t="s">
        <v>500</v>
      </c>
      <c r="F99" s="7">
        <v>7</v>
      </c>
      <c r="G99" s="7">
        <v>1</v>
      </c>
      <c r="H99" s="7" t="s">
        <v>242</v>
      </c>
      <c r="I99" s="7" t="s">
        <v>245</v>
      </c>
      <c r="J99" s="7" t="s">
        <v>244</v>
      </c>
      <c r="K99" s="7" t="s">
        <v>246</v>
      </c>
      <c r="L99" s="7" t="s">
        <v>243</v>
      </c>
      <c r="M99" s="7" t="s">
        <v>247</v>
      </c>
      <c r="N99" s="7" t="s">
        <v>248</v>
      </c>
      <c r="O99" s="7"/>
      <c r="Q99" s="7" t="s">
        <v>225</v>
      </c>
      <c r="R99" s="7" t="s">
        <v>501</v>
      </c>
      <c r="S99" s="7">
        <v>7</v>
      </c>
      <c r="T99" s="7">
        <v>2</v>
      </c>
      <c r="U99" s="7" t="s">
        <v>250</v>
      </c>
      <c r="V99" s="9"/>
      <c r="X99">
        <v>100</v>
      </c>
      <c r="Y99" s="7"/>
    </row>
    <row r="100" spans="1:25" x14ac:dyDescent="0.25">
      <c r="A100" s="7" t="s">
        <v>176</v>
      </c>
      <c r="B100" s="7" t="s">
        <v>226</v>
      </c>
      <c r="C100" s="7">
        <v>57</v>
      </c>
      <c r="D100" s="7" t="s">
        <v>227</v>
      </c>
      <c r="E100" s="7" t="s">
        <v>502</v>
      </c>
      <c r="F100" s="7">
        <v>7</v>
      </c>
      <c r="G100" s="7">
        <v>1</v>
      </c>
      <c r="H100" s="7" t="s">
        <v>242</v>
      </c>
      <c r="I100" s="7" t="s">
        <v>243</v>
      </c>
      <c r="J100" s="7" t="s">
        <v>244</v>
      </c>
      <c r="K100" s="7" t="s">
        <v>245</v>
      </c>
      <c r="L100" s="7" t="s">
        <v>246</v>
      </c>
      <c r="M100" s="7" t="s">
        <v>247</v>
      </c>
      <c r="N100" s="7" t="s">
        <v>248</v>
      </c>
      <c r="O100" s="7" t="s">
        <v>503</v>
      </c>
      <c r="Q100" s="7" t="s">
        <v>227</v>
      </c>
      <c r="R100" s="7" t="s">
        <v>504</v>
      </c>
      <c r="S100" s="7">
        <v>7</v>
      </c>
      <c r="T100" s="7">
        <v>2</v>
      </c>
      <c r="U100" s="7" t="s">
        <v>250</v>
      </c>
      <c r="V100" s="9"/>
      <c r="X100">
        <v>80</v>
      </c>
      <c r="Y100" s="7"/>
    </row>
    <row r="101" spans="1:25" x14ac:dyDescent="0.25">
      <c r="A101" s="7" t="s">
        <v>26</v>
      </c>
      <c r="B101" s="7" t="s">
        <v>205</v>
      </c>
      <c r="C101" s="7">
        <v>29</v>
      </c>
      <c r="D101" s="7" t="s">
        <v>228</v>
      </c>
      <c r="E101" s="7" t="s">
        <v>505</v>
      </c>
      <c r="F101" s="7">
        <v>7</v>
      </c>
      <c r="G101" s="7">
        <v>1</v>
      </c>
      <c r="H101" s="7" t="s">
        <v>242</v>
      </c>
      <c r="I101" s="7" t="s">
        <v>245</v>
      </c>
      <c r="J101" s="7" t="s">
        <v>243</v>
      </c>
      <c r="K101" s="7" t="s">
        <v>244</v>
      </c>
      <c r="L101" s="7" t="s">
        <v>246</v>
      </c>
      <c r="M101" s="7" t="s">
        <v>247</v>
      </c>
      <c r="N101" s="7" t="s">
        <v>248</v>
      </c>
      <c r="O101" s="7"/>
      <c r="Q101" s="7" t="s">
        <v>228</v>
      </c>
      <c r="R101" s="7" t="s">
        <v>506</v>
      </c>
      <c r="S101" s="7">
        <v>7</v>
      </c>
      <c r="T101" s="7">
        <v>2</v>
      </c>
      <c r="U101" s="7" t="s">
        <v>250</v>
      </c>
      <c r="V101" s="9"/>
      <c r="Y101" s="7"/>
    </row>
    <row r="102" spans="1:25" x14ac:dyDescent="0.25">
      <c r="A102" s="7" t="s">
        <v>80</v>
      </c>
      <c r="B102" s="7" t="s">
        <v>205</v>
      </c>
      <c r="C102" s="7">
        <v>21</v>
      </c>
      <c r="D102" s="7" t="s">
        <v>229</v>
      </c>
      <c r="E102" s="7" t="s">
        <v>507</v>
      </c>
      <c r="F102" s="7">
        <v>7</v>
      </c>
      <c r="G102" s="7">
        <v>1</v>
      </c>
      <c r="H102" s="7" t="s">
        <v>242</v>
      </c>
      <c r="I102" s="7" t="s">
        <v>243</v>
      </c>
      <c r="J102" s="7" t="s">
        <v>246</v>
      </c>
      <c r="K102" s="7" t="s">
        <v>244</v>
      </c>
      <c r="L102" s="7" t="s">
        <v>245</v>
      </c>
      <c r="M102" s="7" t="s">
        <v>247</v>
      </c>
      <c r="N102" s="7" t="s">
        <v>248</v>
      </c>
      <c r="O102" s="7"/>
      <c r="Q102" s="7" t="s">
        <v>229</v>
      </c>
      <c r="R102" s="7" t="s">
        <v>508</v>
      </c>
      <c r="S102" s="7">
        <v>7</v>
      </c>
      <c r="T102" s="7">
        <v>2</v>
      </c>
      <c r="U102" s="7" t="s">
        <v>250</v>
      </c>
      <c r="V102" s="9"/>
      <c r="X102">
        <v>60</v>
      </c>
      <c r="Y102" s="7">
        <v>0</v>
      </c>
    </row>
    <row r="103" spans="1:25" x14ac:dyDescent="0.25">
      <c r="A103" s="7" t="s">
        <v>23</v>
      </c>
      <c r="B103" s="7" t="s">
        <v>119</v>
      </c>
      <c r="C103" s="7">
        <v>40</v>
      </c>
      <c r="D103" s="7" t="s">
        <v>230</v>
      </c>
      <c r="E103" s="7" t="s">
        <v>509</v>
      </c>
      <c r="F103" s="7">
        <v>7</v>
      </c>
      <c r="G103" s="7">
        <v>1</v>
      </c>
      <c r="H103" s="7" t="s">
        <v>242</v>
      </c>
      <c r="I103" s="7" t="s">
        <v>246</v>
      </c>
      <c r="J103" s="7" t="s">
        <v>247</v>
      </c>
      <c r="K103" s="7" t="s">
        <v>243</v>
      </c>
      <c r="L103" s="7" t="s">
        <v>245</v>
      </c>
      <c r="M103" s="7" t="s">
        <v>244</v>
      </c>
      <c r="N103" s="7" t="s">
        <v>248</v>
      </c>
      <c r="O103" s="7" t="s">
        <v>510</v>
      </c>
      <c r="Q103" s="7"/>
      <c r="R103" s="7"/>
      <c r="S103" s="7"/>
      <c r="T103" s="7"/>
      <c r="U103" s="7"/>
      <c r="V103" s="9"/>
      <c r="X103">
        <v>100</v>
      </c>
      <c r="Y103" s="7">
        <v>100</v>
      </c>
    </row>
    <row r="104" spans="1:25" x14ac:dyDescent="0.25">
      <c r="A104" s="7" t="s">
        <v>231</v>
      </c>
      <c r="B104" s="7" t="s">
        <v>205</v>
      </c>
      <c r="C104" s="7">
        <v>28</v>
      </c>
      <c r="D104" s="7" t="s">
        <v>232</v>
      </c>
      <c r="E104" s="7" t="s">
        <v>511</v>
      </c>
      <c r="F104" s="7">
        <v>7</v>
      </c>
      <c r="G104" s="7">
        <v>1</v>
      </c>
      <c r="H104" s="7" t="s">
        <v>242</v>
      </c>
      <c r="I104" s="7" t="s">
        <v>245</v>
      </c>
      <c r="J104" s="7" t="s">
        <v>243</v>
      </c>
      <c r="K104" s="7" t="s">
        <v>246</v>
      </c>
      <c r="L104" s="7" t="s">
        <v>247</v>
      </c>
      <c r="M104" s="7" t="s">
        <v>244</v>
      </c>
      <c r="N104" s="7" t="s">
        <v>248</v>
      </c>
      <c r="O104" s="7"/>
      <c r="Q104" s="7" t="s">
        <v>232</v>
      </c>
      <c r="R104" s="7" t="s">
        <v>512</v>
      </c>
      <c r="S104" s="7">
        <v>7</v>
      </c>
      <c r="T104" s="7">
        <v>2</v>
      </c>
      <c r="U104" s="7" t="s">
        <v>250</v>
      </c>
      <c r="V104" s="9"/>
      <c r="X104">
        <v>75</v>
      </c>
      <c r="Y104" s="7"/>
    </row>
    <row r="105" spans="1:25" x14ac:dyDescent="0.25">
      <c r="A105" s="7" t="s">
        <v>92</v>
      </c>
      <c r="B105" s="7" t="s">
        <v>233</v>
      </c>
      <c r="C105" s="7">
        <v>53</v>
      </c>
      <c r="D105" s="7" t="s">
        <v>234</v>
      </c>
      <c r="E105" s="7" t="s">
        <v>513</v>
      </c>
      <c r="F105" s="7">
        <v>7</v>
      </c>
      <c r="G105" s="7">
        <v>1</v>
      </c>
      <c r="H105" s="7" t="s">
        <v>242</v>
      </c>
      <c r="I105" s="7" t="s">
        <v>245</v>
      </c>
      <c r="J105" s="7" t="s">
        <v>244</v>
      </c>
      <c r="K105" s="7" t="s">
        <v>246</v>
      </c>
      <c r="L105" s="7" t="s">
        <v>243</v>
      </c>
      <c r="M105" s="7" t="s">
        <v>247</v>
      </c>
      <c r="N105" s="7" t="s">
        <v>248</v>
      </c>
      <c r="O105" s="7"/>
      <c r="Q105" s="7" t="s">
        <v>234</v>
      </c>
      <c r="R105" s="7" t="s">
        <v>514</v>
      </c>
      <c r="S105" s="7">
        <v>7</v>
      </c>
      <c r="T105" s="7">
        <v>2</v>
      </c>
      <c r="U105" s="7" t="s">
        <v>250</v>
      </c>
      <c r="V105" s="9" t="s">
        <v>515</v>
      </c>
      <c r="X105">
        <v>100</v>
      </c>
      <c r="Y105" s="7">
        <v>100</v>
      </c>
    </row>
    <row r="106" spans="1:25" x14ac:dyDescent="0.25">
      <c r="A106" s="7" t="s">
        <v>20</v>
      </c>
      <c r="B106" s="7" t="s">
        <v>21</v>
      </c>
      <c r="C106" s="7">
        <v>30</v>
      </c>
      <c r="D106" s="7" t="s">
        <v>235</v>
      </c>
      <c r="E106" s="7" t="s">
        <v>516</v>
      </c>
      <c r="F106" s="7">
        <v>7</v>
      </c>
      <c r="G106" s="7">
        <v>1</v>
      </c>
      <c r="H106" s="7" t="s">
        <v>242</v>
      </c>
      <c r="I106" s="7" t="s">
        <v>246</v>
      </c>
      <c r="J106" s="7" t="s">
        <v>243</v>
      </c>
      <c r="K106" s="7" t="s">
        <v>244</v>
      </c>
      <c r="L106" s="7" t="s">
        <v>247</v>
      </c>
      <c r="M106" s="7" t="s">
        <v>245</v>
      </c>
      <c r="N106" s="7" t="s">
        <v>248</v>
      </c>
      <c r="O106" s="7"/>
      <c r="Q106" s="7" t="s">
        <v>235</v>
      </c>
      <c r="R106" s="7" t="s">
        <v>517</v>
      </c>
      <c r="S106" s="7">
        <v>7</v>
      </c>
      <c r="T106" s="7">
        <v>2</v>
      </c>
      <c r="U106" s="7" t="s">
        <v>250</v>
      </c>
      <c r="V106" s="9" t="s">
        <v>518</v>
      </c>
      <c r="X106">
        <v>90</v>
      </c>
      <c r="Y106" s="7">
        <v>90</v>
      </c>
    </row>
    <row r="107" spans="1:25" x14ac:dyDescent="0.25">
      <c r="D107" s="4"/>
      <c r="E107" s="4"/>
      <c r="F107" s="4"/>
      <c r="G107" s="4"/>
      <c r="H107" s="4"/>
      <c r="I107" s="4"/>
      <c r="U107" s="5"/>
      <c r="V107" s="5"/>
      <c r="W107" s="5"/>
    </row>
    <row r="108" spans="1:25" x14ac:dyDescent="0.25">
      <c r="D108" s="4"/>
      <c r="E108" s="4"/>
      <c r="F108" s="4"/>
      <c r="G108" s="4"/>
      <c r="H108" s="4"/>
      <c r="I108" s="4"/>
      <c r="U108" s="5"/>
      <c r="V108" s="5"/>
      <c r="W108" s="5"/>
    </row>
    <row r="109" spans="1:25" x14ac:dyDescent="0.25">
      <c r="D109" s="4"/>
      <c r="E109" s="4"/>
      <c r="F109" s="4"/>
      <c r="G109" s="4"/>
      <c r="H109" s="4"/>
      <c r="I109" s="4"/>
      <c r="O109" s="4"/>
      <c r="U109" s="5"/>
      <c r="V109" s="5"/>
      <c r="W109" s="5"/>
      <c r="Y109" s="9"/>
    </row>
    <row r="110" spans="1:25" x14ac:dyDescent="0.25">
      <c r="D110" s="4"/>
      <c r="E110" s="4"/>
      <c r="F110" s="4"/>
      <c r="G110" s="4"/>
      <c r="H110" s="4"/>
      <c r="I110" s="4"/>
      <c r="O110" s="4"/>
      <c r="U110" s="5"/>
      <c r="V110" s="5"/>
      <c r="W110" s="5"/>
    </row>
    <row r="111" spans="1:25" x14ac:dyDescent="0.25">
      <c r="D111" s="4"/>
      <c r="E111" s="4"/>
      <c r="F111" s="4"/>
      <c r="G111" s="4"/>
      <c r="H111" s="4"/>
      <c r="I111" s="4"/>
      <c r="O111" s="4"/>
      <c r="U111" s="5"/>
      <c r="V111" s="5"/>
      <c r="W111" s="5"/>
    </row>
    <row r="112" spans="1:25" x14ac:dyDescent="0.25">
      <c r="D112" s="4"/>
      <c r="E112" s="4"/>
      <c r="F112" s="4"/>
      <c r="G112" s="4"/>
      <c r="H112" s="4"/>
      <c r="I112" s="4"/>
      <c r="O112" s="4"/>
      <c r="U112" s="5"/>
      <c r="V112" s="5"/>
      <c r="W112" s="5"/>
    </row>
    <row r="113" spans="4:23" x14ac:dyDescent="0.25">
      <c r="D113" s="4"/>
      <c r="E113" s="4"/>
      <c r="F113" s="4"/>
      <c r="G113" s="4"/>
      <c r="H113" s="4"/>
      <c r="I113" s="4"/>
      <c r="O113" s="4"/>
      <c r="U113" s="5"/>
      <c r="V113" s="5"/>
      <c r="W113" s="5"/>
    </row>
    <row r="114" spans="4:23" x14ac:dyDescent="0.25">
      <c r="D114" s="4"/>
      <c r="E114" s="4"/>
      <c r="F114" s="4"/>
      <c r="G114" s="4"/>
      <c r="H114" s="4"/>
      <c r="I114" s="4"/>
      <c r="O114" s="4"/>
      <c r="U114" s="5"/>
      <c r="V114" s="5"/>
      <c r="W114" s="5"/>
    </row>
    <row r="115" spans="4:23" x14ac:dyDescent="0.25">
      <c r="D115" s="4"/>
      <c r="E115" s="4"/>
      <c r="F115" s="4"/>
      <c r="G115" s="4"/>
      <c r="H115" s="4"/>
      <c r="I115" s="4"/>
      <c r="O115" s="4"/>
      <c r="U115" s="5"/>
      <c r="V115" s="5"/>
      <c r="W115" s="5"/>
    </row>
    <row r="116" spans="4:23" x14ac:dyDescent="0.25">
      <c r="D116" s="4"/>
      <c r="E116" s="4"/>
      <c r="F116" s="4"/>
      <c r="G116" s="4"/>
      <c r="H116" s="4"/>
      <c r="I116" s="4"/>
      <c r="O116" s="4"/>
      <c r="U116" s="5"/>
      <c r="V116" s="5"/>
      <c r="W116" s="5"/>
    </row>
    <row r="117" spans="4:23" x14ac:dyDescent="0.25">
      <c r="D117" s="4"/>
      <c r="E117" s="4"/>
      <c r="F117" s="4"/>
      <c r="G117" s="4"/>
      <c r="H117" s="4"/>
      <c r="I117" s="4"/>
      <c r="O117" s="4"/>
      <c r="U117" s="5"/>
      <c r="V117" s="5"/>
      <c r="W117" s="5"/>
    </row>
    <row r="118" spans="4:23" x14ac:dyDescent="0.25">
      <c r="D118" s="4"/>
      <c r="E118" s="4"/>
      <c r="F118" s="4"/>
      <c r="G118" s="4"/>
      <c r="H118" s="4"/>
      <c r="I118" s="4"/>
      <c r="O118" s="4"/>
      <c r="U118" s="5"/>
      <c r="V118" s="5"/>
      <c r="W118" s="5"/>
    </row>
    <row r="119" spans="4:23" x14ac:dyDescent="0.25">
      <c r="D119" s="4"/>
      <c r="E119" s="4"/>
      <c r="F119" s="4"/>
      <c r="G119" s="4"/>
      <c r="H119" s="4"/>
      <c r="I119" s="4"/>
      <c r="O119" s="4"/>
      <c r="T119" s="2"/>
      <c r="U119" s="5"/>
      <c r="V119" s="5"/>
      <c r="W119" s="5"/>
    </row>
    <row r="120" spans="4:23" x14ac:dyDescent="0.25">
      <c r="D120" s="4"/>
      <c r="E120" s="4"/>
      <c r="F120" s="4"/>
      <c r="G120" s="4"/>
      <c r="H120" s="4"/>
      <c r="I120" s="4"/>
      <c r="O120" s="4"/>
      <c r="U120" s="5"/>
      <c r="V120" s="5"/>
      <c r="W120" s="5"/>
    </row>
    <row r="121" spans="4:23" x14ac:dyDescent="0.25">
      <c r="D121" s="4"/>
      <c r="E121" s="4"/>
      <c r="F121" s="4"/>
      <c r="G121" s="4"/>
      <c r="H121" s="4"/>
      <c r="I121" s="4"/>
      <c r="O121" s="4"/>
    </row>
    <row r="122" spans="4:23" x14ac:dyDescent="0.25">
      <c r="D122" s="4"/>
      <c r="E122" s="4"/>
      <c r="F122" s="4"/>
      <c r="G122" s="4"/>
      <c r="H122" s="4"/>
      <c r="I122" s="4"/>
      <c r="O122" s="4"/>
      <c r="U122" s="5"/>
      <c r="V122" s="5"/>
      <c r="W122" s="5"/>
    </row>
    <row r="143" spans="8:16" x14ac:dyDescent="0.25">
      <c r="H143" t="s">
        <v>8</v>
      </c>
      <c r="I143" s="3">
        <f t="shared" ref="I143:O143" si="0">COUNT(I2:I127)</f>
        <v>0</v>
      </c>
      <c r="J143">
        <f t="shared" si="0"/>
        <v>0</v>
      </c>
      <c r="K143">
        <f t="shared" si="0"/>
        <v>0</v>
      </c>
      <c r="L143">
        <f t="shared" si="0"/>
        <v>0</v>
      </c>
      <c r="M143">
        <f t="shared" si="0"/>
        <v>0</v>
      </c>
      <c r="N143">
        <f t="shared" si="0"/>
        <v>0</v>
      </c>
      <c r="O143">
        <f t="shared" si="0"/>
        <v>0</v>
      </c>
      <c r="P143">
        <f>COUNT(Q2:Q127)</f>
        <v>0</v>
      </c>
    </row>
  </sheetData>
  <sheetProtection selectLockedCells="1" selectUnlockedCells="1"/>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Roman,Standard"&amp;12&amp;A</oddHeader>
    <oddFooter>&amp;C&amp;"Times New Roman,Standard"&amp;12Pagina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33"/>
  <sheetViews>
    <sheetView tabSelected="1" zoomScale="76" zoomScaleNormal="76" workbookViewId="0">
      <selection activeCell="A14" sqref="A14:G20"/>
    </sheetView>
  </sheetViews>
  <sheetFormatPr defaultRowHeight="13.2" x14ac:dyDescent="0.25"/>
  <cols>
    <col min="1" max="1" width="13.33203125" bestFit="1" customWidth="1"/>
    <col min="2" max="3" width="13.33203125" customWidth="1"/>
    <col min="11" max="11" width="21.88671875" bestFit="1" customWidth="1"/>
    <col min="12" max="12" width="10.6640625" bestFit="1" customWidth="1"/>
    <col min="13" max="13" width="18.5546875" bestFit="1" customWidth="1"/>
    <col min="14" max="14" width="43.5546875" bestFit="1" customWidth="1"/>
    <col min="15" max="15" width="30.77734375" bestFit="1" customWidth="1"/>
    <col min="16" max="16" width="14.21875" bestFit="1" customWidth="1"/>
    <col min="23" max="23" width="12.77734375" bestFit="1" customWidth="1"/>
  </cols>
  <sheetData>
    <row r="1" spans="1:23" x14ac:dyDescent="0.25">
      <c r="A1" s="1" t="s">
        <v>9</v>
      </c>
      <c r="B1" s="1" t="s">
        <v>528</v>
      </c>
      <c r="C1" s="1" t="s">
        <v>526</v>
      </c>
      <c r="D1" s="1" t="s">
        <v>529</v>
      </c>
      <c r="E1" s="1" t="s">
        <v>527</v>
      </c>
      <c r="F1" s="1" t="s">
        <v>530</v>
      </c>
      <c r="G1" s="1" t="s">
        <v>237</v>
      </c>
      <c r="I1" s="1"/>
      <c r="J1" s="1"/>
      <c r="K1" s="1"/>
      <c r="L1" s="4" t="s">
        <v>236</v>
      </c>
      <c r="N1" s="1" t="s">
        <v>531</v>
      </c>
      <c r="O1" s="1" t="s">
        <v>532</v>
      </c>
      <c r="P1" s="1"/>
      <c r="Q1" s="1"/>
      <c r="R1" s="1"/>
      <c r="S1" s="1"/>
      <c r="T1" s="1"/>
      <c r="U1" s="1"/>
      <c r="V1" s="1"/>
      <c r="W1" s="1"/>
    </row>
    <row r="2" spans="1:23" x14ac:dyDescent="0.25">
      <c r="A2" t="s">
        <v>10</v>
      </c>
      <c r="B2" s="6">
        <v>0.46666666666666706</v>
      </c>
      <c r="C2" s="6">
        <v>0.21904761904761896</v>
      </c>
      <c r="D2" s="6">
        <v>0.18095238095238089</v>
      </c>
      <c r="E2" s="6">
        <v>9.5238095238095233E-2</v>
      </c>
      <c r="F2" s="6">
        <v>1.9047619047619049E-2</v>
      </c>
      <c r="G2" s="6">
        <v>1.9047619047619049E-2</v>
      </c>
      <c r="H2" s="6"/>
      <c r="I2" s="6"/>
      <c r="J2" s="6"/>
      <c r="K2">
        <f>COUNTA(Foglio1!F:F)-1</f>
        <v>105</v>
      </c>
      <c r="L2">
        <f t="shared" ref="L2:L10" si="0">SUM(B2:J2)</f>
        <v>1.0000000000000002</v>
      </c>
      <c r="N2">
        <f ca="1">MEDIAN(OFFSET(Foglio1!X2,0,0,$K$2,1))</f>
        <v>80</v>
      </c>
      <c r="O2" s="9">
        <f ca="1">MEDIAN(OFFSET(Foglio1!Y2,0,0,$K$2,1))</f>
        <v>80</v>
      </c>
    </row>
    <row r="3" spans="1:23" x14ac:dyDescent="0.25">
      <c r="A3" t="s">
        <v>11</v>
      </c>
      <c r="B3" s="6">
        <v>0.15238095238095234</v>
      </c>
      <c r="C3" s="6">
        <v>0.46666666666666706</v>
      </c>
      <c r="D3" s="6">
        <v>0.10476190476190475</v>
      </c>
      <c r="E3" s="6">
        <v>0.22857142857142848</v>
      </c>
      <c r="F3" s="6">
        <v>3.8095238095238099E-2</v>
      </c>
      <c r="G3" s="6">
        <v>9.5238095238095247E-3</v>
      </c>
      <c r="H3" s="6"/>
      <c r="I3" s="6"/>
      <c r="J3" s="6"/>
      <c r="K3" s="1" t="s">
        <v>238</v>
      </c>
      <c r="L3">
        <f t="shared" si="0"/>
        <v>1.0000000000000002</v>
      </c>
    </row>
    <row r="4" spans="1:23" x14ac:dyDescent="0.25">
      <c r="A4" t="s">
        <v>12</v>
      </c>
      <c r="B4" s="6">
        <v>0.1333333333333333</v>
      </c>
      <c r="C4" s="6">
        <v>0.17142857142857137</v>
      </c>
      <c r="D4" s="6">
        <v>0.25714285714285706</v>
      </c>
      <c r="E4" s="6">
        <v>0.40952380952380979</v>
      </c>
      <c r="F4" s="6">
        <v>1.9047619047619049E-2</v>
      </c>
      <c r="G4" s="6">
        <v>9.5238095238095247E-3</v>
      </c>
      <c r="H4" s="6"/>
      <c r="I4" s="6"/>
      <c r="J4" s="6"/>
      <c r="K4">
        <f>COUNTA(B1:J1)</f>
        <v>6</v>
      </c>
      <c r="L4">
        <f t="shared" si="0"/>
        <v>1.0000000000000002</v>
      </c>
    </row>
    <row r="5" spans="1:23" x14ac:dyDescent="0.25">
      <c r="A5" t="s">
        <v>13</v>
      </c>
      <c r="B5" s="6">
        <v>0.18095238095238089</v>
      </c>
      <c r="C5" s="6">
        <v>0.12380952380952379</v>
      </c>
      <c r="D5" s="6">
        <v>0.42857142857142888</v>
      </c>
      <c r="E5" s="6">
        <v>0.19047619047619041</v>
      </c>
      <c r="F5" s="6">
        <v>6.666666666666668E-2</v>
      </c>
      <c r="G5" s="6">
        <v>9.5238095238095247E-3</v>
      </c>
      <c r="H5" s="6"/>
      <c r="I5" s="6"/>
      <c r="J5" s="6"/>
      <c r="K5" s="1" t="s">
        <v>240</v>
      </c>
      <c r="L5">
        <f t="shared" si="0"/>
        <v>1.0000000000000002</v>
      </c>
    </row>
    <row r="6" spans="1:23" x14ac:dyDescent="0.25">
      <c r="A6" t="s">
        <v>14</v>
      </c>
      <c r="B6" s="6">
        <v>4.7619047619047623E-2</v>
      </c>
      <c r="C6" s="6">
        <v>1.9047619047619049E-2</v>
      </c>
      <c r="D6" s="6">
        <v>1.9047619047619049E-2</v>
      </c>
      <c r="E6" s="6">
        <v>7.6190476190476197E-2</v>
      </c>
      <c r="F6" s="6">
        <v>0.82857142857142785</v>
      </c>
      <c r="G6" s="6">
        <v>9.5238095238095247E-3</v>
      </c>
      <c r="H6" s="6"/>
      <c r="I6" s="6"/>
      <c r="J6" s="6"/>
      <c r="K6">
        <f>SUM(Foglio1!X2:X1000)</f>
        <v>6359</v>
      </c>
      <c r="L6">
        <f t="shared" si="0"/>
        <v>0.99999999999999933</v>
      </c>
    </row>
    <row r="7" spans="1:23" x14ac:dyDescent="0.25">
      <c r="A7" t="s">
        <v>15</v>
      </c>
      <c r="B7" s="6">
        <v>1.9047619047619049E-2</v>
      </c>
      <c r="C7" s="6"/>
      <c r="D7" s="6">
        <v>9.5238095238095247E-3</v>
      </c>
      <c r="E7" s="6"/>
      <c r="F7" s="6">
        <v>2.8571428571428574E-2</v>
      </c>
      <c r="G7" s="6">
        <v>0.94285714285714173</v>
      </c>
      <c r="H7" s="6"/>
      <c r="I7" s="6"/>
      <c r="J7" s="6"/>
      <c r="L7">
        <f t="shared" si="0"/>
        <v>0.99999999999999889</v>
      </c>
    </row>
    <row r="8" spans="1:23" x14ac:dyDescent="0.25">
      <c r="B8" s="6"/>
      <c r="C8" s="6"/>
      <c r="D8" s="6"/>
      <c r="E8" s="6"/>
      <c r="F8" s="6"/>
      <c r="G8" s="6"/>
      <c r="H8" s="6"/>
      <c r="I8" s="6"/>
      <c r="J8" s="6"/>
      <c r="L8">
        <f t="shared" si="0"/>
        <v>0</v>
      </c>
    </row>
    <row r="9" spans="1:23" x14ac:dyDescent="0.25">
      <c r="B9" s="6"/>
      <c r="C9" s="6"/>
      <c r="D9" s="6"/>
      <c r="E9" s="6"/>
      <c r="F9" s="6"/>
      <c r="G9" s="6"/>
      <c r="H9" s="6"/>
      <c r="I9" s="6"/>
      <c r="J9" s="6"/>
      <c r="L9">
        <f t="shared" si="0"/>
        <v>0</v>
      </c>
    </row>
    <row r="10" spans="1:23" x14ac:dyDescent="0.25">
      <c r="B10" s="6"/>
      <c r="C10" s="6"/>
      <c r="D10" s="6"/>
      <c r="E10" s="6"/>
      <c r="F10" s="6"/>
      <c r="G10" s="6"/>
      <c r="H10" s="6"/>
      <c r="I10" s="6"/>
      <c r="J10" s="6"/>
      <c r="L10">
        <f t="shared" si="0"/>
        <v>0</v>
      </c>
    </row>
    <row r="14" spans="1:23" x14ac:dyDescent="0.25">
      <c r="A14" s="1" t="s">
        <v>16</v>
      </c>
      <c r="B14" s="1" t="s">
        <v>528</v>
      </c>
      <c r="C14" s="1" t="s">
        <v>526</v>
      </c>
      <c r="D14" s="1" t="s">
        <v>529</v>
      </c>
      <c r="E14" s="1" t="s">
        <v>527</v>
      </c>
      <c r="F14" s="1" t="s">
        <v>530</v>
      </c>
      <c r="G14" s="1" t="s">
        <v>237</v>
      </c>
      <c r="I14" s="1"/>
      <c r="J14" s="1"/>
    </row>
    <row r="15" spans="1:23" x14ac:dyDescent="0.25">
      <c r="A15" t="s">
        <v>10</v>
      </c>
      <c r="B15" s="6">
        <v>0.39157100172983167</v>
      </c>
      <c r="C15" s="6">
        <v>0.23431357131624472</v>
      </c>
      <c r="D15" s="6">
        <v>0.20679352099386694</v>
      </c>
      <c r="E15" s="6">
        <v>0.11762855794936311</v>
      </c>
      <c r="F15" s="6">
        <v>2.6104733448655451E-2</v>
      </c>
      <c r="G15" s="6">
        <v>2.3588614562038056E-2</v>
      </c>
      <c r="H15" s="6"/>
      <c r="I15" s="6"/>
      <c r="J15" s="6"/>
      <c r="L15">
        <f t="shared" ref="L15:L23" si="1">SUM(B15:J15)</f>
        <v>1</v>
      </c>
    </row>
    <row r="16" spans="1:23" x14ac:dyDescent="0.25">
      <c r="A16" t="s">
        <v>11</v>
      </c>
      <c r="B16" s="6">
        <v>0.14829375688001256</v>
      </c>
      <c r="C16" s="6">
        <v>0.42223620066048112</v>
      </c>
      <c r="D16" s="6">
        <v>0.12266079572259786</v>
      </c>
      <c r="E16" s="6">
        <v>0.25176914609215278</v>
      </c>
      <c r="F16" s="6">
        <v>4.4032080515804373E-2</v>
      </c>
      <c r="G16" s="6">
        <v>1.1008020128951093E-2</v>
      </c>
      <c r="H16" s="6"/>
      <c r="I16" s="6"/>
      <c r="J16" s="6"/>
      <c r="L16">
        <f t="shared" si="1"/>
        <v>0.99999999999999956</v>
      </c>
    </row>
    <row r="17" spans="1:14" x14ac:dyDescent="0.25">
      <c r="A17" t="s">
        <v>12</v>
      </c>
      <c r="B17" s="6">
        <v>0.16905173769460607</v>
      </c>
      <c r="C17" s="6">
        <v>0.18965246107878597</v>
      </c>
      <c r="D17" s="6">
        <v>0.29532945431671648</v>
      </c>
      <c r="E17" s="6">
        <v>0.30036169208995123</v>
      </c>
      <c r="F17" s="6">
        <v>2.9878911778581541E-2</v>
      </c>
      <c r="G17" s="6">
        <v>1.5725743041358705E-2</v>
      </c>
      <c r="H17" s="6"/>
      <c r="I17" s="6"/>
      <c r="J17" s="6"/>
      <c r="L17">
        <f t="shared" si="1"/>
        <v>1</v>
      </c>
    </row>
    <row r="18" spans="1:14" x14ac:dyDescent="0.25">
      <c r="A18" t="s">
        <v>13</v>
      </c>
      <c r="B18" s="6">
        <v>0.2234628086177072</v>
      </c>
      <c r="C18" s="6">
        <v>0.13760025161188866</v>
      </c>
      <c r="D18" s="6">
        <v>0.33810347538921209</v>
      </c>
      <c r="E18" s="6">
        <v>0.22251926403522565</v>
      </c>
      <c r="F18" s="6">
        <v>6.5733605912879384E-2</v>
      </c>
      <c r="G18" s="6">
        <v>1.2580594433086963E-2</v>
      </c>
      <c r="H18" s="6"/>
      <c r="I18" s="6"/>
      <c r="J18" s="6"/>
      <c r="L18">
        <f t="shared" si="1"/>
        <v>0.99999999999999989</v>
      </c>
    </row>
    <row r="19" spans="1:14" x14ac:dyDescent="0.25">
      <c r="A19" t="s">
        <v>14</v>
      </c>
      <c r="B19" s="6">
        <v>4.5604654819940242E-2</v>
      </c>
      <c r="C19" s="6">
        <v>1.6197515332599464E-2</v>
      </c>
      <c r="D19" s="6">
        <v>2.4532159144519578E-2</v>
      </c>
      <c r="E19" s="6">
        <v>0.10772133983330713</v>
      </c>
      <c r="F19" s="6">
        <v>0.79336373643654667</v>
      </c>
      <c r="G19" s="6">
        <v>1.2580594433086963E-2</v>
      </c>
      <c r="H19" s="6"/>
      <c r="I19" s="6"/>
      <c r="J19" s="6"/>
      <c r="L19">
        <f t="shared" si="1"/>
        <v>1</v>
      </c>
    </row>
    <row r="20" spans="1:14" x14ac:dyDescent="0.25">
      <c r="A20" t="s">
        <v>15</v>
      </c>
      <c r="B20" s="6">
        <v>2.2016040257902186E-2</v>
      </c>
      <c r="C20" s="6"/>
      <c r="D20" s="6">
        <v>1.2580594433086963E-2</v>
      </c>
      <c r="E20" s="6"/>
      <c r="F20" s="6">
        <v>4.0886931907532634E-2</v>
      </c>
      <c r="G20" s="6">
        <v>0.92451643340147815</v>
      </c>
      <c r="H20" s="6"/>
      <c r="I20" s="6"/>
      <c r="J20" s="6"/>
      <c r="L20">
        <f t="shared" si="1"/>
        <v>1</v>
      </c>
    </row>
    <row r="21" spans="1:14" x14ac:dyDescent="0.25">
      <c r="B21" s="6"/>
      <c r="C21" s="6"/>
      <c r="D21" s="6"/>
      <c r="E21" s="6"/>
      <c r="F21" s="6"/>
      <c r="G21" s="6"/>
      <c r="H21" s="6"/>
      <c r="I21" s="6"/>
      <c r="J21" s="6"/>
      <c r="L21">
        <f t="shared" si="1"/>
        <v>0</v>
      </c>
    </row>
    <row r="22" spans="1:14" x14ac:dyDescent="0.25">
      <c r="B22" s="6"/>
      <c r="C22" s="6"/>
      <c r="D22" s="6"/>
      <c r="E22" s="6"/>
      <c r="F22" s="6"/>
      <c r="G22" s="6"/>
      <c r="H22" s="6"/>
      <c r="I22" s="6"/>
      <c r="J22" s="6"/>
      <c r="L22">
        <f t="shared" si="1"/>
        <v>0</v>
      </c>
    </row>
    <row r="23" spans="1:14" x14ac:dyDescent="0.25">
      <c r="B23" s="6"/>
      <c r="C23" s="6"/>
      <c r="D23" s="6"/>
      <c r="E23" s="6"/>
      <c r="F23" s="6"/>
      <c r="G23" s="6"/>
      <c r="H23" s="6"/>
      <c r="I23" s="6"/>
      <c r="J23" s="6"/>
      <c r="L23">
        <f t="shared" si="1"/>
        <v>0</v>
      </c>
    </row>
    <row r="26" spans="1:14" x14ac:dyDescent="0.25">
      <c r="A26" s="1" t="s">
        <v>239</v>
      </c>
      <c r="B26" t="s">
        <v>245</v>
      </c>
      <c r="C26" t="s">
        <v>243</v>
      </c>
      <c r="D26" t="s">
        <v>246</v>
      </c>
      <c r="E26" t="s">
        <v>244</v>
      </c>
      <c r="F26" t="s">
        <v>247</v>
      </c>
      <c r="G26" t="s">
        <v>248</v>
      </c>
    </row>
    <row r="27" spans="1:14" x14ac:dyDescent="0.25">
      <c r="A27" t="s">
        <v>236</v>
      </c>
      <c r="B27">
        <f t="shared" ref="B27:G27" si="2">SUM(B2:B10)</f>
        <v>1.0000000000000002</v>
      </c>
      <c r="C27">
        <f t="shared" si="2"/>
        <v>1.0000000000000002</v>
      </c>
      <c r="D27">
        <f t="shared" si="2"/>
        <v>1.0000000000000002</v>
      </c>
      <c r="E27">
        <f t="shared" si="2"/>
        <v>1</v>
      </c>
      <c r="F27">
        <f t="shared" si="2"/>
        <v>0.99999999999999933</v>
      </c>
      <c r="G27">
        <f t="shared" si="2"/>
        <v>0.99999999999999889</v>
      </c>
      <c r="N27" s="1"/>
    </row>
    <row r="28" spans="1:14" x14ac:dyDescent="0.25">
      <c r="A28" t="s">
        <v>236</v>
      </c>
      <c r="B28">
        <f>SUM(B15:B23)</f>
        <v>0.99999999999999989</v>
      </c>
      <c r="C28">
        <f t="shared" ref="C28:G28" si="3">SUM(C15:C23)</f>
        <v>1</v>
      </c>
      <c r="D28">
        <f t="shared" si="3"/>
        <v>1</v>
      </c>
      <c r="E28">
        <f t="shared" si="3"/>
        <v>0.99999999999999989</v>
      </c>
      <c r="F28">
        <f t="shared" si="3"/>
        <v>1</v>
      </c>
      <c r="G28">
        <f t="shared" si="3"/>
        <v>0.99999999999999989</v>
      </c>
    </row>
    <row r="33" spans="3:3" x14ac:dyDescent="0.25">
      <c r="C33" t="s">
        <v>525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Foglio1</vt:lpstr>
      <vt:lpstr>Charting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Adam</dc:creator>
  <cp:lastModifiedBy>reviewer</cp:lastModifiedBy>
  <cp:lastPrinted>2017-11-02T14:43:03Z</cp:lastPrinted>
  <dcterms:created xsi:type="dcterms:W3CDTF">2017-06-12T14:53:38Z</dcterms:created>
  <dcterms:modified xsi:type="dcterms:W3CDTF">2018-07-03T16:46:04Z</dcterms:modified>
</cp:coreProperties>
</file>