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108" yWindow="-72" windowWidth="23256" windowHeight="9480" activeTab="1"/>
  </bookViews>
  <sheets>
    <sheet name="Foglio1" sheetId="1" r:id="rId1"/>
    <sheet name="Charting" sheetId="2" r:id="rId2"/>
  </sheets>
  <calcPr calcId="145621"/>
</workbook>
</file>

<file path=xl/calcChain.xml><?xml version="1.0" encoding="utf-8"?>
<calcChain xmlns="http://schemas.openxmlformats.org/spreadsheetml/2006/main">
  <c r="O2" i="2" l="1"/>
  <c r="N2" i="2"/>
  <c r="P143" i="1" l="1"/>
  <c r="O143" i="1"/>
  <c r="L15" i="2" l="1"/>
  <c r="C28" i="2"/>
  <c r="D28" i="2"/>
  <c r="E28" i="2"/>
  <c r="F28" i="2"/>
  <c r="G28" i="2"/>
  <c r="B28" i="2"/>
  <c r="C27" i="2"/>
  <c r="D27" i="2"/>
  <c r="E27" i="2"/>
  <c r="F27" i="2"/>
  <c r="G27" i="2"/>
  <c r="B27" i="2"/>
  <c r="L17" i="2"/>
  <c r="L18" i="2"/>
  <c r="L19" i="2"/>
  <c r="L20" i="2"/>
  <c r="L21" i="2"/>
  <c r="L22" i="2"/>
  <c r="L23" i="2"/>
  <c r="L16" i="2"/>
  <c r="K4" i="2" l="1"/>
  <c r="L3" i="2" l="1"/>
  <c r="L4" i="2"/>
  <c r="L5" i="2"/>
  <c r="L6" i="2"/>
  <c r="L7" i="2"/>
  <c r="L8" i="2"/>
  <c r="L9" i="2"/>
  <c r="L10" i="2"/>
  <c r="L2" i="2"/>
  <c r="K2" i="2"/>
  <c r="I143" i="1" l="1"/>
  <c r="J143" i="1" l="1"/>
  <c r="K143" i="1"/>
  <c r="L143" i="1"/>
  <c r="M143" i="1"/>
  <c r="N143" i="1"/>
  <c r="K6" i="2" l="1"/>
</calcChain>
</file>

<file path=xl/sharedStrings.xml><?xml version="1.0" encoding="utf-8"?>
<sst xmlns="http://schemas.openxmlformats.org/spreadsheetml/2006/main" count="1578" uniqueCount="533">
  <si>
    <t>user_Country</t>
  </si>
  <si>
    <t>user_Affiliation</t>
  </si>
  <si>
    <t>user_Age</t>
  </si>
  <si>
    <t>user_id</t>
  </si>
  <si>
    <t>date</t>
  </si>
  <si>
    <t>question</t>
  </si>
  <si>
    <t>subquestion</t>
  </si>
  <si>
    <t>labels</t>
  </si>
  <si>
    <t>No of responses</t>
  </si>
  <si>
    <t>Unweighted scores</t>
  </si>
  <si>
    <t>Highest priority</t>
  </si>
  <si>
    <t>Priority 2</t>
  </si>
  <si>
    <t>Priority 3</t>
  </si>
  <si>
    <t>Priority 4</t>
  </si>
  <si>
    <t>Priority 5</t>
  </si>
  <si>
    <t>Lowest priority</t>
  </si>
  <si>
    <t>Weighted by confidence</t>
  </si>
  <si>
    <t>Germany</t>
  </si>
  <si>
    <t>Fraunhofer</t>
  </si>
  <si>
    <t>5852c089aef2c94c3a000367</t>
  </si>
  <si>
    <t>United Kingdom</t>
  </si>
  <si>
    <t>University of Sussex</t>
  </si>
  <si>
    <t>5852c089aef2c94c3a00036b</t>
  </si>
  <si>
    <t>Netherlands</t>
  </si>
  <si>
    <t>Atos</t>
  </si>
  <si>
    <t>5852c089aef2c94c3a00036d</t>
  </si>
  <si>
    <t>Switzerland</t>
  </si>
  <si>
    <t>IBM Zurich Research Laboratory</t>
  </si>
  <si>
    <t>5852c089aef2c94c3a00036f</t>
  </si>
  <si>
    <t>Italy</t>
  </si>
  <si>
    <t>CNR - SPIN</t>
  </si>
  <si>
    <t>5852c089aef2c94c3a000373</t>
  </si>
  <si>
    <t>Hitachi</t>
  </si>
  <si>
    <t>5852c089aef2c94c3a00037f</t>
  </si>
  <si>
    <t>University of Oxford</t>
  </si>
  <si>
    <t>5852c089aef2c94c3a000385</t>
  </si>
  <si>
    <t>Finland</t>
  </si>
  <si>
    <t>Aalto University</t>
  </si>
  <si>
    <t>5852c089aef2c94c3a00038b</t>
  </si>
  <si>
    <t>Karlsruhe Institute of Technology</t>
  </si>
  <si>
    <t>5852c089aef2c94c3a000391</t>
  </si>
  <si>
    <t>United States</t>
  </si>
  <si>
    <t>Microsoft</t>
  </si>
  <si>
    <t>Lancaster University</t>
  </si>
  <si>
    <t>58dbcc590e349c2a60000076</t>
  </si>
  <si>
    <t>Saarland University</t>
  </si>
  <si>
    <t>58dbcd4e0e349c2a60000090</t>
  </si>
  <si>
    <t>Nokia Bell-Labs</t>
  </si>
  <si>
    <t>58dbce3a0e349c2a600000a3</t>
  </si>
  <si>
    <t>Singapore</t>
  </si>
  <si>
    <t>Center for Quantum Technologies</t>
  </si>
  <si>
    <t>58dbce4e0e349c2a600000a9</t>
  </si>
  <si>
    <t>QuSoft/CWI/Univ of Amsterdam</t>
  </si>
  <si>
    <t>58dbce730e349c2a600000b5</t>
  </si>
  <si>
    <t>58dbd02b0e349c2a60000182</t>
  </si>
  <si>
    <t>Poland</t>
  </si>
  <si>
    <t>ICFO</t>
  </si>
  <si>
    <t>58dbd03e0e349c2a60000193</t>
  </si>
  <si>
    <t>2017/4/20 11:9:53</t>
  </si>
  <si>
    <t>University of Groningen</t>
  </si>
  <si>
    <t>58dbd0cc0e349c2a600001b7</t>
  </si>
  <si>
    <t>University of Southern California</t>
  </si>
  <si>
    <t>58dbd2120e349c2a60000222</t>
  </si>
  <si>
    <t>Universita Roma Tre</t>
  </si>
  <si>
    <t>58dbd49f0e349c2a60000327</t>
  </si>
  <si>
    <t>Malta</t>
  </si>
  <si>
    <t>Physics</t>
  </si>
  <si>
    <t>58dbe0770e349c2a6000060b</t>
  </si>
  <si>
    <t>ibm</t>
  </si>
  <si>
    <t>58dbe2a90e349c2a60000637</t>
  </si>
  <si>
    <t>Boston University- Dept. of ECE</t>
  </si>
  <si>
    <t>58dbe4610e349c2a600006e6</t>
  </si>
  <si>
    <t>58dbec9f0e349c2a600007ec</t>
  </si>
  <si>
    <t>Russian Federation</t>
  </si>
  <si>
    <t>Kazan Federal University- professor</t>
  </si>
  <si>
    <t>58dbfaea0e349c2a60000871</t>
  </si>
  <si>
    <t>58dc04140e349c2a6000090f</t>
  </si>
  <si>
    <t>France</t>
  </si>
  <si>
    <t>CNRS - PCQC</t>
  </si>
  <si>
    <t>58dc0c680e349c2a60000954</t>
  </si>
  <si>
    <t>Canada</t>
  </si>
  <si>
    <t>D-Wave Systems Inc.</t>
  </si>
  <si>
    <t>58dc152d0e349c2a60000a48</t>
  </si>
  <si>
    <t>Microsoft Research</t>
  </si>
  <si>
    <t>58dc19a20e349c2a60000ae0</t>
  </si>
  <si>
    <t>Universita degli Studi di Milano- Dept. Comp. Sci.</t>
  </si>
  <si>
    <t>58dc29b80e349c2a60000d4c</t>
  </si>
  <si>
    <t>Sandia National Labs</t>
  </si>
  <si>
    <t>58dc2de20e349c2a60000dda</t>
  </si>
  <si>
    <t>Australia</t>
  </si>
  <si>
    <t>University of Sydney</t>
  </si>
  <si>
    <t>58dc31340e349c2a60000e24</t>
  </si>
  <si>
    <t>Spain</t>
  </si>
  <si>
    <t>Universitat Autonoma de Barcelona</t>
  </si>
  <si>
    <t>58dc3c050e349c2a60000f57</t>
  </si>
  <si>
    <t>Colombia</t>
  </si>
  <si>
    <t>ADAPTUN SAS</t>
  </si>
  <si>
    <t>58dc3f980e349c2a60000f93</t>
  </si>
  <si>
    <t>Centre for Quantum Technologies- National Universtiy of Singapore</t>
  </si>
  <si>
    <t>40+</t>
  </si>
  <si>
    <t>58dc8f390e349c2a6000135a</t>
  </si>
  <si>
    <t>University of Cambridge</t>
  </si>
  <si>
    <t>58dd39ba893db95b5c000583</t>
  </si>
  <si>
    <t>University College London</t>
  </si>
  <si>
    <t>58de3f1a893db95b5c000cac</t>
  </si>
  <si>
    <t>Austria</t>
  </si>
  <si>
    <t>University of Innsbruck</t>
  </si>
  <si>
    <t>58ded299f2d9f720620004bb</t>
  </si>
  <si>
    <t>Loughborough University</t>
  </si>
  <si>
    <t>58def721f2d9f72062000604</t>
  </si>
  <si>
    <t>please enter an explanation for your answer</t>
  </si>
  <si>
    <t>Anyon Systems Inc.</t>
  </si>
  <si>
    <t>58e1129318298df04d00003b</t>
  </si>
  <si>
    <t>58e205ac6c7ae40b360001b9</t>
  </si>
  <si>
    <t>Innovate UK</t>
  </si>
  <si>
    <t>58e368997ceceb751a0007ec</t>
  </si>
  <si>
    <t>Sweden</t>
  </si>
  <si>
    <t>Chalmers University of Technology</t>
  </si>
  <si>
    <t>58e36a6b7ceceb751a000804</t>
  </si>
  <si>
    <t>QuTech- TU Delft</t>
  </si>
  <si>
    <t>SAP</t>
  </si>
  <si>
    <t>58e4f37f7b67cab57f0004f2</t>
  </si>
  <si>
    <t>2017/4/26 7:54:28</t>
  </si>
  <si>
    <t>JGU Mainz</t>
  </si>
  <si>
    <t>58e5f495ca034e7c6b00026d</t>
  </si>
  <si>
    <t>QxBranch</t>
  </si>
  <si>
    <t>Intel Corporation</t>
  </si>
  <si>
    <t>58ece8f41f375cbb71000563</t>
  </si>
  <si>
    <t>USC</t>
  </si>
  <si>
    <t>58f2bc26b46e82714e0000c2</t>
  </si>
  <si>
    <t>58f4e87313bb3df53300065c</t>
  </si>
  <si>
    <t>58f597be16df98d816000218</t>
  </si>
  <si>
    <t>University Professor</t>
  </si>
  <si>
    <t>58f5a1be16df98d81600027f</t>
  </si>
  <si>
    <t>Swedish Research Council</t>
  </si>
  <si>
    <t>58f5d64316df98d816000454</t>
  </si>
  <si>
    <t>Universita degli Studi di Napoli Federico II</t>
  </si>
  <si>
    <t>58f645e116df98d8160007d6</t>
  </si>
  <si>
    <t xml:space="preserve">Quantum AI Laboratory- NASA Ames Research Center </t>
  </si>
  <si>
    <t>58f6466316df98d8160007e8</t>
  </si>
  <si>
    <t>2017/4/20 1:35:10</t>
  </si>
  <si>
    <t>SSH</t>
  </si>
  <si>
    <t>58f6477516df98d816000823</t>
  </si>
  <si>
    <t>MIT</t>
  </si>
  <si>
    <t>58f653ac16df98d816000a1a</t>
  </si>
  <si>
    <t>58f6545b16df98d816000a30</t>
  </si>
  <si>
    <t>Stockholm University</t>
  </si>
  <si>
    <t>58f6573c16df98d816000b1e</t>
  </si>
  <si>
    <t>58f667a816df98d816000dd3</t>
  </si>
  <si>
    <t>Google</t>
  </si>
  <si>
    <t>58f6727b16df98d816000ea3</t>
  </si>
  <si>
    <t>Israel</t>
  </si>
  <si>
    <t>Hebrew University of Jerusalem</t>
  </si>
  <si>
    <t>58f6fd33d1c989b104000632</t>
  </si>
  <si>
    <t>Nokia Bell Labs</t>
  </si>
  <si>
    <t>58f7180cd1c989b1040007af</t>
  </si>
  <si>
    <t>2017/4/20 10:27:17</t>
  </si>
  <si>
    <t>UCL</t>
  </si>
  <si>
    <t>58f75bb2d1c989b104000a11</t>
  </si>
  <si>
    <t>stockholm university</t>
  </si>
  <si>
    <t>58f75f9cd1c989b104000a4c</t>
  </si>
  <si>
    <t>NMTC</t>
  </si>
  <si>
    <t>58f79331d1c989b104000ec6</t>
  </si>
  <si>
    <t>2017/4/19 17:6:4</t>
  </si>
  <si>
    <t>Politecnico di Milano</t>
  </si>
  <si>
    <t>58f8c58882c98b2370000893</t>
  </si>
  <si>
    <t>CNRS- UPMC- ENS</t>
  </si>
  <si>
    <t>58f8e97182c98b2370000b0e</t>
  </si>
  <si>
    <t>None</t>
  </si>
  <si>
    <t>58fa4404dce69e9531000a61</t>
  </si>
  <si>
    <t>ASML</t>
  </si>
  <si>
    <t>58ff77bc1647f8e45f00086a</t>
  </si>
  <si>
    <t>5904f5b5b78ea63806000843</t>
  </si>
  <si>
    <t>Japan</t>
  </si>
  <si>
    <t>The University of Tokyo</t>
  </si>
  <si>
    <t>5905508ce3cf73976b00018f</t>
  </si>
  <si>
    <t>Greece</t>
  </si>
  <si>
    <t>Technical University of Crete</t>
  </si>
  <si>
    <t>5908d40785d9a7453b000824</t>
  </si>
  <si>
    <t>RWTH Aachen University and Forschungszentrum Juelich</t>
  </si>
  <si>
    <t>590c94996e214ad4100007be</t>
  </si>
  <si>
    <t>Hungary</t>
  </si>
  <si>
    <t>Wigner Research Centre for Physics</t>
  </si>
  <si>
    <t>590cc7306e214ad410000add</t>
  </si>
  <si>
    <t>590dd8d776c6fbf97c000472</t>
  </si>
  <si>
    <t>LFoundry s.r.l.</t>
  </si>
  <si>
    <t>5910260330ff4fca44000249</t>
  </si>
  <si>
    <t>Cardiff University</t>
  </si>
  <si>
    <t>5910a43930ff4fca44000627</t>
  </si>
  <si>
    <t>Director at QuTech</t>
  </si>
  <si>
    <t>5911d11356953dae2b0004fb</t>
  </si>
  <si>
    <t>Delft University of Technology</t>
  </si>
  <si>
    <t>5911da0c56953dae2b0005a7</t>
  </si>
  <si>
    <t>5911e10256953dae2b00079d</t>
  </si>
  <si>
    <t>2017/5/9 16:12:17</t>
  </si>
  <si>
    <t>QuTech TUDelft</t>
  </si>
  <si>
    <t>5912009156953dae2b000b30</t>
  </si>
  <si>
    <t>TNO</t>
  </si>
  <si>
    <t>5912ade8bdf6d44f18000295</t>
  </si>
  <si>
    <t>TU Delft</t>
  </si>
  <si>
    <t>5912c704bdf6d44f18000402</t>
  </si>
  <si>
    <t>5912ebe1bdf6d44f1800061b</t>
  </si>
  <si>
    <t>5912f6e7bdf6d44f18000711</t>
  </si>
  <si>
    <t>Heriot-Watt University</t>
  </si>
  <si>
    <t>59130103bdf6d44f180007b7</t>
  </si>
  <si>
    <t>ETH Zurich</t>
  </si>
  <si>
    <t>59130228bdf6d44f1800080e</t>
  </si>
  <si>
    <t>59130582bdf6d44f180008ea</t>
  </si>
  <si>
    <t>University of Sheffield</t>
  </si>
  <si>
    <t>5913069abdf6d44f1800091a</t>
  </si>
  <si>
    <t>HHU Duesseldorf</t>
  </si>
  <si>
    <t>5913085abdf6d44f1800096f</t>
  </si>
  <si>
    <t>University of Strathclyde</t>
  </si>
  <si>
    <t>59130bdcbdf6d44f18000a81</t>
  </si>
  <si>
    <t>Aix-Marseille Universite</t>
  </si>
  <si>
    <t>59130e6ebdf6d44f18000b39</t>
  </si>
  <si>
    <t>Imperial College</t>
  </si>
  <si>
    <t>59132a29bdf6d44f18000fc4</t>
  </si>
  <si>
    <t>5913342bbdf6d44f18001106</t>
  </si>
  <si>
    <t>59134dbebdf6d44f1800133e</t>
  </si>
  <si>
    <t>QuTech</t>
  </si>
  <si>
    <t>591358f8bdf6d44f1800142a</t>
  </si>
  <si>
    <t>University of Geneva</t>
  </si>
  <si>
    <t>59141c947284506612000337</t>
  </si>
  <si>
    <t>University of Turku</t>
  </si>
  <si>
    <t>591463e0728450661200066e</t>
  </si>
  <si>
    <t>Democritus University of Thrace</t>
  </si>
  <si>
    <t>5914aca27284506612000968</t>
  </si>
  <si>
    <t>5915606c3b6627457c000516</t>
  </si>
  <si>
    <t>59156ba73b6627457c0005de</t>
  </si>
  <si>
    <t>5915981e3b6627457c0007e7</t>
  </si>
  <si>
    <t>Estonia</t>
  </si>
  <si>
    <t>5915e2573b6627457c000bb7</t>
  </si>
  <si>
    <t>University of the Basque Country</t>
  </si>
  <si>
    <t>5916d8b05d9b3ef7710004cc</t>
  </si>
  <si>
    <t>591957ef7f8ed816520001da</t>
  </si>
  <si>
    <t>Checksum</t>
  </si>
  <si>
    <t>Other</t>
  </si>
  <si>
    <t>Number of categories</t>
  </si>
  <si>
    <t>Exact text used in Foglio1</t>
  </si>
  <si>
    <t>Total of confidences</t>
  </si>
  <si>
    <t>2017/3/31 12:17:9</t>
  </si>
  <si>
    <t xml:space="preserve">Public funding priorities </t>
  </si>
  <si>
    <t>Enabling technologies- which would increase the available options for a full-scale quantum computer.</t>
  </si>
  <si>
    <t>Solutions such as quantum simulation and adiabatic computing- which have a good chance of being useful in the medium term.</t>
  </si>
  <si>
    <t>Basic research- e.g. because it is premature to move ahead with technology development and the attempts being made to do so are misguided.</t>
  </si>
  <si>
    <t>Two or three credible candidate platforms- with an aim to produce full-scale computers.</t>
  </si>
  <si>
    <t>One chosen leading candidate platform- since only by focusing all available resources is there a reasonable chance of success.</t>
  </si>
  <si>
    <t>Other (please indicate in the textbox after \Submit\")."</t>
  </si>
  <si>
    <t>2017/3/31 12:17:56</t>
  </si>
  <si>
    <t xml:space="preserve">Reasoning for public funding </t>
  </si>
  <si>
    <t>2017/5/4 10:42:2</t>
  </si>
  <si>
    <t>2017/5/4 10:42:40</t>
  </si>
  <si>
    <t>Two platforms are reasonable at this point as both have a reasonable chance of success.</t>
  </si>
  <si>
    <t>2017/5/5 12:23:28</t>
  </si>
  <si>
    <t>EU should focus on quantum software and be quantum-internet minded along the entire way.</t>
  </si>
  <si>
    <t>2017/5/5 12:24:1</t>
  </si>
  <si>
    <t xml:space="preserve">EU must hold itself on a global market. Let's face it- we are lagging behind tremendously on China and the American Corporations. The FET is booting up sluggishly- and other continents are taking over many of our resources. \r\n\r\nWe cannot hope to be leaders in quantum computing hardware. We must look a step further and deal with the step after that. We should focus on what we are still leading in- (Quantum Software- Quantum Sensing and Quantum Internet)- large scale quantum computers will be a side-effect of these investments. </t>
  </si>
  <si>
    <t>2017/4/21 17:31:22</t>
  </si>
  <si>
    <t>2017/4/21 17:31:57</t>
  </si>
  <si>
    <t>Quantum technologies still need mainly research. Enabling technologies and demonstrations are important to verify or European progress.</t>
  </si>
  <si>
    <t>2017/4/24 10:34:17</t>
  </si>
  <si>
    <t>2017/4/24 10:34:50</t>
  </si>
  <si>
    <t>2017/4/21 9:4:36</t>
  </si>
  <si>
    <t>2017/4/21 9:5:8</t>
  </si>
  <si>
    <t>Quantum computing is still at an early stage and funding still needs to be given to basic research as well as studies on scalability.</t>
  </si>
  <si>
    <t>2017/5/12 16:9:10</t>
  </si>
  <si>
    <t>\Two or three\" seems to be opposed to \"one\" - but I think the EC will need to take an expert overview- because soonish it might become apparent which of the QC approaches is likely to be the \"winner\". Unless this is clear- I think you should not put all of your eggs in one basket."</t>
  </si>
  <si>
    <t>2017/5/12 16:12:28</t>
  </si>
  <si>
    <t>Basic research is always important- but for achieving QC- a balance will be needed - there is still quite a lot of \basic\" Physics and engineering required to make this work. So this is not \"basic\" in the sense of \"curiosity-driven\" (good though that is) but also driven by the need to make something work."</t>
  </si>
  <si>
    <t>2017/4/19 8:52:59</t>
  </si>
  <si>
    <t>2017/4/19 8:53:27</t>
  </si>
  <si>
    <t>Building a large scale quantum computer is the greatest challenge with the greatest benefits. Hence we should aim for it seriously in Europe. The funding reserved for quantum computing is not so large that it would allow for a serious development of several distinct platforms. Thus we should primarily invest in the most promising one. Obviously- a lot of enabling technologies \r\n and basic science need to be developed as well but the actual quantum computer should have the greatest weight.</t>
  </si>
  <si>
    <t>2017/3/29 20:15:37</t>
  </si>
  <si>
    <t>2017/3/29 20:15:54</t>
  </si>
  <si>
    <t>2017/3/29 15:46:48</t>
  </si>
  <si>
    <t>2017/3/29 15:47:30</t>
  </si>
  <si>
    <t>Enabling technolgies are the key to long-term success- they should certainly be prioritised.</t>
  </si>
  <si>
    <t>2017/4/18 18:49:34</t>
  </si>
  <si>
    <t>2017/4/18 18:49:59</t>
  </si>
  <si>
    <t>highest priority should be given the basic research with decreasing priority to more specialized approaches - there are only few candidate platforms so far and I think more basic research is required to find the optimum system</t>
  </si>
  <si>
    <t>2017/4/19 15:41:17</t>
  </si>
  <si>
    <t>2017/4/19 15:41:33</t>
  </si>
  <si>
    <t xml:space="preserve">We do not know which technology will be the best for full-scale quantum computer. So- researchers shall continue working on all promising technologies. \r\n\r\nFull-scale quantum computer should be much more powerful than adiabatic computing. So- full-scale quantum computer has higher priority. At the same time adiabatic computing is already reality and we can hope to get useful adiabatic computer faster than full-scale quantum computer. </t>
  </si>
  <si>
    <t>2017/4/19 1:5:2</t>
  </si>
  <si>
    <t>Atomtronics devices; quantum metrology;</t>
  </si>
  <si>
    <t>2017/4/19 1:5:25</t>
  </si>
  <si>
    <t>With a time frame typically between 15-20 years- it is hard to ignore the purpose and contribution  of quantum research for basic science. Actual realization of a quantum computer will need a societal demand and push (e.g. warfare or railway problems in the case of conventional computers).</t>
  </si>
  <si>
    <t>2017/3/29 15:15:58</t>
  </si>
  <si>
    <t>2017/3/29 15:16:29</t>
  </si>
  <si>
    <t>2017/3/29 15:45:24</t>
  </si>
  <si>
    <t>2017/3/29 15:46:6</t>
  </si>
  <si>
    <t>2017/4/20 11:9:32</t>
  </si>
  <si>
    <t>first is thge most close today for application- second is very important but ususaly forgotten by the political decider- who are not always the most clever ones.</t>
  </si>
  <si>
    <t>2017/3/30 8:25:58</t>
  </si>
  <si>
    <t>2017/3/30 8:26:33</t>
  </si>
  <si>
    <t>Both basic research and enabling technologies should work together towards developing one or two credible platforms.</t>
  </si>
  <si>
    <t>2017/3/29 17:17:31</t>
  </si>
  <si>
    <t>2017/3/29 17:18:9</t>
  </si>
  <si>
    <t xml:space="preserve">I think the status of the field at this point is at the level where basic research will prove to be most beneficial. The reason being it the many uncertainties: We do not know what quantum computing is good for- which platform would serve best potential applications. </t>
  </si>
  <si>
    <t>2017/5/5 13:51:33</t>
  </si>
  <si>
    <t>2017/5/5 13:51:52</t>
  </si>
  <si>
    <t>These seem to be the safest horses to bet on</t>
  </si>
  <si>
    <t>2017/4/28 15:30:2</t>
  </si>
  <si>
    <t>2017/4/28 15:30:33</t>
  </si>
  <si>
    <t>2017/3/29 16:40:12</t>
  </si>
  <si>
    <t>2017/3/29 16:40:30</t>
  </si>
  <si>
    <t>2017/3/31 14:47:51</t>
  </si>
  <si>
    <t>2017/3/31 14:48:15</t>
  </si>
  <si>
    <t xml:space="preserve">Adiabatic computers and quantum walk simulators  of complex Hsmiltonians are almost ready for utilization. This will show some plausible outcome to the audience that is fatigued with never ending promise of general quantum superiority. Cold atoms and superconducting circuits are clearly two most promising technological solutions that require development. The basic research is needed to discover new useful applications- additional future computational platforms- and novel algorithms that outperform classical computation. The more spin-off technological applications will be produced the longer quantum computing will have a broad support of community. </t>
  </si>
  <si>
    <t>2017/5/7 5:12:45</t>
  </si>
  <si>
    <t>2017/5/7 5:13:5</t>
  </si>
  <si>
    <t>I believe the full-scale integrated hardware will be mostly implemented by the private sector and there are several fundamental problems to solve in enabling technologies such as materials science.</t>
  </si>
  <si>
    <t>2017/4/23 19:28:32</t>
  </si>
  <si>
    <t>2017/4/23 19:29:7</t>
  </si>
  <si>
    <t>2017/3/30 3:14:8</t>
  </si>
  <si>
    <t>2017/3/30 3:14:42</t>
  </si>
  <si>
    <t>We're near the tipping point now. Getting the enabling technologies in place with a focus to real solutions will become more and more of a priority.</t>
  </si>
  <si>
    <t>2017/3/29 19:58:48</t>
  </si>
  <si>
    <t>2017/3/29 19:59:5</t>
  </si>
  <si>
    <t>2017/3/31 21:6:21</t>
  </si>
  <si>
    <t>2017/3/31 21:10:55</t>
  </si>
  <si>
    <t xml:space="preserve">Enabling technologies is the fastest way to realize quantum computer. Basic research is very important- but it will not directly lead to the development of a real quantum computer. </t>
  </si>
  <si>
    <t>2017/3/29 21:38:54</t>
  </si>
  <si>
    <t>2017/3/29 21:39:20</t>
  </si>
  <si>
    <t>Basic research is the most important thing for public sector funding of quantum computing.  There are a number of basic questions about applications and platforms that still need to be addressed.  We also vitally need to build the enabling technologies for verifying and validating quantum computers.</t>
  </si>
  <si>
    <t>2017/3/29 21:47:48</t>
  </si>
  <si>
    <t>2017/3/29 21:48:28</t>
  </si>
  <si>
    <t>2017/3/29 22:18:34</t>
  </si>
  <si>
    <t>2017/3/29 22:19:13</t>
  </si>
  <si>
    <t>2017/3/29 23:20:3</t>
  </si>
  <si>
    <t>2017/3/29 23:20:40</t>
  </si>
  <si>
    <t>2017/4/14 18:0:58</t>
  </si>
  <si>
    <t>2017/4/14 18:1:11</t>
  </si>
  <si>
    <t xml:space="preserve">I think it is a bad strategy to focus on one- two or three candidates only. For example- I think basic reaserach is mandatory in fields like decoherence and quantum-to-classical transition.   </t>
  </si>
  <si>
    <t>2017/3/30 0:8:36</t>
  </si>
  <si>
    <t>2017/5/12 3:34:25</t>
  </si>
  <si>
    <t>2017/5/12 3:34:52</t>
  </si>
  <si>
    <t>2017/4/1 16:13:26</t>
  </si>
  <si>
    <t>2017/4/1 16:13:38</t>
  </si>
  <si>
    <t xml:space="preserve">It would be wrong to choose one candidate and shower money on it- as there is not a clear frontrunner at the moment. All approaches so far show pros and cons to different extents. By funding basic research as well as enabling technologies- we keep our eyes open to new possible implementations while pushing forward the state of the art of the available implementations. </t>
  </si>
  <si>
    <t>2017/3/31 12:35:17</t>
  </si>
  <si>
    <t>2017/3/31 12:36:3</t>
  </si>
  <si>
    <t>Too early to say which technology will provide the quantum computer.It could be that it has not yet even been considered.</t>
  </si>
  <si>
    <t>2017/3/31 22:46:56</t>
  </si>
  <si>
    <t>2017/3/31 22:47:35</t>
  </si>
  <si>
    <t>Currently leading edge technologies will enable the respective markets. A second generation of quantum computers will be more evolved and provide the necessary information to decide on the most promising architecture. Said architecture might be not even realized yet (see for instance the majorana approach). All of that is based- and requires- fundamental research as a seed for new ideas.\r\nAdiabatic quantum computing is likely not going to be beneficial on the long run - neither for larger systems- nor for higher speeds- while it is to early to decide on a single platform yet.</t>
  </si>
  <si>
    <t>2017/4/24 11:15:12</t>
  </si>
  <si>
    <t>2017/4/24 11:15:50</t>
  </si>
  <si>
    <t>It is futile to conentrate on overpolishing small-scale quantum devices or developing advanced quantum software for non-existent hardware. We should go full speed with developing \reachable\" quantum technologies- such as adiabatic quantum optimization- quantum sensing and simulation. Tis will bring about technology advances and theoretical methods- which will eventually enable the realization of universal quantum computing."</t>
  </si>
  <si>
    <t>2017/5/5 15:52:3</t>
  </si>
  <si>
    <t>2017/5/5 15:52:16</t>
  </si>
  <si>
    <t>2017/4/4 9:8:50</t>
  </si>
  <si>
    <t>European quantum computing simulators to be available enhance european industry in this field</t>
  </si>
  <si>
    <t>2017/4/4 9:9:33</t>
  </si>
  <si>
    <t>It would be convenient to work on european initiatives of quantum basic infraestructure. European companies have to have quantum infraestructure to grow independently of non-european initiatives</t>
  </si>
  <si>
    <t>2017/4/10 15:29:17</t>
  </si>
  <si>
    <t>Algorithms! Already- there are countless USA companies emerging who are developing quantum algorithms. Where are the European companies?\nFundamental research underpins most of the developments in many of the boxes above- rather than treated as an subject in it's own right.</t>
  </si>
  <si>
    <t>2017/4/10 15:29:48</t>
  </si>
  <si>
    <t>2017/5/12 15:13:50</t>
  </si>
  <si>
    <t>2017/5/12 15:14:31</t>
  </si>
  <si>
    <t>Many approaches are still needed</t>
  </si>
  <si>
    <t>2017/4/26 7:54:3</t>
  </si>
  <si>
    <t xml:space="preserve">too early to know which quantum computer technology(ies) will arise- so not a good idea to concentrate only on one platform. European strength is also on software- mathematic- etc. </t>
  </si>
  <si>
    <t>2017/4/24 8:45:24</t>
  </si>
  <si>
    <t>2017/4/24 8:45:56</t>
  </si>
  <si>
    <t>2017/4/11 14:48:44</t>
  </si>
  <si>
    <t>2017/4/11 14:48:57</t>
  </si>
  <si>
    <t>2017/4/16 1:2:10</t>
  </si>
  <si>
    <t>2017/4/16 1:2:25</t>
  </si>
  <si>
    <t>2017/4/19 17:1:47</t>
  </si>
  <si>
    <t>2017/4/19 17:2:52</t>
  </si>
  <si>
    <t xml:space="preserve">it is time to try and consolidate promising approaches. this will require substantial investment so choices will need to be made. already- it is clear that some platforms are not going to make it into a large-scale device. </t>
  </si>
  <si>
    <t>2017/4/18 5:40:1</t>
  </si>
  <si>
    <t>2017/4/18 5:40:20</t>
  </si>
  <si>
    <t>2017/4/30 22:8:6</t>
  </si>
  <si>
    <t>2017/4/30 22:8:18</t>
  </si>
  <si>
    <t>To support small- medium- and large companies to develop quantum technologies products- and applications.</t>
  </si>
  <si>
    <t>2017/4/18 9:17:9</t>
  </si>
  <si>
    <t>2017/4/18 17:29:51</t>
  </si>
  <si>
    <t xml:space="preserve">European companies would have to focus on the design of quantum algorithms for artificial intelligence and robotics. This is the future in my point of view. </t>
  </si>
  <si>
    <t>2017/4/18 17:30:19</t>
  </si>
  <si>
    <t xml:space="preserve">Currently- Quantum technologies are not enough mature to focus on some specific platforms. As a consequence- a basic research about Quantum Computing and its applications is still necessary to face efficiently the second age of computing. </t>
  </si>
  <si>
    <t>2017/4/20 1:34:52</t>
  </si>
  <si>
    <t>2017/4/18 17:25:38</t>
  </si>
  <si>
    <t>2017/4/18 17:25:59</t>
  </si>
  <si>
    <t>2017/5/5 17:36:34</t>
  </si>
  <si>
    <t>2017/5/5 17:36:56</t>
  </si>
  <si>
    <t>All of those are applicable</t>
  </si>
  <si>
    <t>2017/4/18 19:1:18</t>
  </si>
  <si>
    <t>2017/4/18 19:1:43</t>
  </si>
  <si>
    <t>2017/5/12 23:28:5</t>
  </si>
  <si>
    <t>I do not think that we know already which technology will be able to function as a scalable quantum computer. Thus- public funding will need to support the most promising ideas- but should not be focused only on one technology- yet. The craziest idea at the moment might make it in the end.</t>
  </si>
  <si>
    <t>2017/5/12 23:28:16</t>
  </si>
  <si>
    <t>2017/4/18 20:19:11</t>
  </si>
  <si>
    <t>2017/4/18 20:19:42</t>
  </si>
  <si>
    <t>Basic research in the field plus a few experimental platforms for implementing quantum simulations are the most realistic options.</t>
  </si>
  <si>
    <t>2017/4/29 0:31:7</t>
  </si>
  <si>
    <t>2017/4/29 0:31:41</t>
  </si>
  <si>
    <t>2017/4/19 16:54:1</t>
  </si>
  <si>
    <t>2017/4/19 6:25:49</t>
  </si>
  <si>
    <t>2017/4/20 10:27:0</t>
  </si>
  <si>
    <t>In addition to enabling technologies- the flagship should focus on computer architectures and on quantum algorithms</t>
  </si>
  <si>
    <t>The topic (computing) is still at its fundamental stage- where a public funding could be more convenient. However- I would more support a public funding for the generic building blocks (technologies- architecture- algorithms) which could have an impact on other topics like quantum sensors- instead of a pure public funding focusing only on the quantum computing goal</t>
  </si>
  <si>
    <t>2017/4/19 14:37:37</t>
  </si>
  <si>
    <t>Question is about hardware: EU public funding should focus on most ambitious high-impact/high-gain applications- which in this area is a full-scale quantum computer. Too early to select one chosen platform- but focusing on two-three credible candidate platforms makes sense. Support of medium-term solutions (e.g. simulation and annealing) is also well justified to demonstrate applications of quantum information processing. Enabling technologies are also very important to underpin both of these areas.</t>
  </si>
  <si>
    <t>2017/4/19 14:38:3</t>
  </si>
  <si>
    <t>2017/4/19 13:15:50</t>
  </si>
  <si>
    <t>2017/4/19 13:16:12</t>
  </si>
  <si>
    <t>2017/4/19 17:5:40</t>
  </si>
  <si>
    <t>2017/4/29 22:16:21</t>
  </si>
  <si>
    <t>2017/4/29 22:16:38</t>
  </si>
  <si>
    <t>Quantum technologies and enabling technologies still require a lot of research- we don't know the best candidate for a quantum computer.</t>
  </si>
  <si>
    <t>2017/5/5 17:9:32</t>
  </si>
  <si>
    <t>2017/5/5 17:9:56</t>
  </si>
  <si>
    <t>IntControl LLC</t>
  </si>
  <si>
    <t>58f9f72ddce69e95310006d6</t>
  </si>
  <si>
    <t>2017/4/22 19:6:14</t>
  </si>
  <si>
    <t>2017/4/28 16:34:1</t>
  </si>
  <si>
    <t>2017/4/28 16:34:41</t>
  </si>
  <si>
    <t>It makes no sense to put all eggs in one basket at this stage- but a few frontrunners worthy of pursuit are emerging</t>
  </si>
  <si>
    <t>Paul Scherrer Institut</t>
  </si>
  <si>
    <t>58fdab2d2c13bf6d64000233</t>
  </si>
  <si>
    <t>2017/4/24 7:41:6</t>
  </si>
  <si>
    <t>2017/4/25 16:55:41</t>
  </si>
  <si>
    <t>2017/4/25 16:56:18</t>
  </si>
  <si>
    <t xml:space="preserve">Europe is not strong enough to cope with 2 or 3 quantum plattform in paralell. </t>
  </si>
  <si>
    <t>2017/4/29 20:50:56</t>
  </si>
  <si>
    <t>2017/4/29 20:51:44</t>
  </si>
  <si>
    <t>It is necessary to secure the continuity of the basic research and development of several platforms in this field as there is lot to be understood and accomplished before the quantum computing can be realised in large scale. Individual companies can make selection between platforms. The enabling technologies are crucial for the development of scalability and production of the feasible technologies.</t>
  </si>
  <si>
    <t>2017/4/30 4:27:50</t>
  </si>
  <si>
    <t>2017/4/30 4:28:21</t>
  </si>
  <si>
    <t>2017/5/2 19:43:39</t>
  </si>
  <si>
    <t>2017/5/2 19:44:21</t>
  </si>
  <si>
    <t>2017/5/5 15:23:14</t>
  </si>
  <si>
    <t>2017/5/5 20:35:10</t>
  </si>
  <si>
    <t>2017/5/5 20:35:24</t>
  </si>
  <si>
    <t>At this stage it is too early to tell which platform will be feasible for building a quantum computer. Supporting too many platforms defocuses the available resources. Funding 2-3 (or 4) platforms seems reasonable.</t>
  </si>
  <si>
    <t>2017/5/6 20:21:23</t>
  </si>
  <si>
    <t>2017/5/6 20:21:42</t>
  </si>
  <si>
    <t>Enabling technologies should be made a priority- because there are many materials related problems that should be resolved before final choices on competing technologies can be made</t>
  </si>
  <si>
    <t>2017/5/8 8:11:7</t>
  </si>
  <si>
    <t>2017/5/8 8:11:24</t>
  </si>
  <si>
    <t>2017/5/8 19:59:23</t>
  </si>
  <si>
    <t>It's too early to say which quantum technologies and platforms will ultimately be of use and be scalable. They all struggle with the same problems and alternative approaches may be needed. Best to keep the research as broad as possible instead of narrowly concentrating on a few options- as it is impossible to predict. I'm fearing that even the focus on \IT\" is dangerously narrow and motivated by the success of current existing technologies rather than emerging future ones."</t>
  </si>
  <si>
    <t>2017/5/8 19:59:43</t>
  </si>
  <si>
    <t>We need a broad basis for potential approaches rather than narrow focus on a few options. We also must avoid focus on trying to simply come up with better solutions to technologies that are currently being used - it will only ever be a minor improvement.</t>
  </si>
  <si>
    <t>2017/5/9 15:53:50</t>
  </si>
  <si>
    <t>2017/5/9 15:54:26</t>
  </si>
  <si>
    <t>I think it's too early to choose- so fund the most promising platforms in a concentrated way. After the ramp-up- strategic decisions can be made on which efforts to strengthen and which to stop / slow down</t>
  </si>
  <si>
    <t>2017/5/9 15:24:15</t>
  </si>
  <si>
    <t>2017/5/9 15:24:39</t>
  </si>
  <si>
    <t>2017/5/9 16:11:43</t>
  </si>
  <si>
    <t>2017/5/9 18:11:0</t>
  </si>
  <si>
    <t>2017/5/9 18:11:25</t>
  </si>
  <si>
    <t>2017/5/10 6:53:11</t>
  </si>
  <si>
    <t>2017/5/10 6:53:46</t>
  </si>
  <si>
    <t>A certain focus on a few platforms would lead to focus and critical technology and system oriented questions towards full-scale computers. This in turn will provide clear roadmap-oriented work and finally product definition. And potentially clear statements on the limitation of one technology over this other.</t>
  </si>
  <si>
    <t>2017/5/10 8:19:44</t>
  </si>
  <si>
    <t>2017/5/10 8:20:18</t>
  </si>
  <si>
    <t>The field still needs some basic research.  Since an optimal candidate is not established yet- it would be prudent to keep funding several possible candidates. Then- it should 1st focus on some concrete result with the 1st generation quantum computer before moving onto optimization of the machine itself</t>
  </si>
  <si>
    <t>2017/5/10 10:38:1</t>
  </si>
  <si>
    <t>2017/5/10 10:38:39</t>
  </si>
  <si>
    <t>2017/5/10 12:12:54</t>
  </si>
  <si>
    <t>2017/5/10 12:13:38</t>
  </si>
  <si>
    <t>Many platform have show extremely promising results. A current scalable architectures start to be within reach of current technologies.</t>
  </si>
  <si>
    <t>2017/5/10 14:10:5</t>
  </si>
  <si>
    <t>2017/5/10 14:10:47</t>
  </si>
  <si>
    <t>Given the status of the development I see a combination of a focus on leading candidate platforms to gather with an enhancement of the basic research activity as the best rout forward.</t>
  </si>
  <si>
    <t>2017/5/10 12:36:40</t>
  </si>
  <si>
    <t>I think the focus onto specific implementation should be within commercial application- while public funding should support a broad approach of many platforms</t>
  </si>
  <si>
    <t>2017/5/10 12:37:14</t>
  </si>
  <si>
    <t>2017/5/10 14:5:51</t>
  </si>
  <si>
    <t>2017/5/10 14:6:34</t>
  </si>
  <si>
    <t>At the moment it seems to me that there are 2 or 3 viable alternatives.  So I think it is wise to give each of them a chance.  In addition- even if only one of the three candidates succeeds- the spin-off technology that will emerge would certainly be viable.  \r\n\r\nIn addition- we should look at the long term goal which is a fully integrated quantum infrastructure (quantum internet if you will) and this would require a successfull marriage of several hybrid infrastructures (optics- condensed matter- silicon perhaps).  It is therefore preferable to hedge ones bets on two or three good candidates in order to have the best gains in the long term.</t>
  </si>
  <si>
    <t>2017/5/10 12:50:19</t>
  </si>
  <si>
    <t>2017/5/10 12:50:51</t>
  </si>
  <si>
    <t>Most present day options are not scalable and considerable funding is needed for further enabling work. There is no single viable candidate and multiple options need to be explored</t>
  </si>
  <si>
    <t>2017/5/10 15:16:34</t>
  </si>
  <si>
    <t>2017/5/10 15:17:3</t>
  </si>
  <si>
    <t>The main goal should always be the full scale quantum computer. \r\nHowever- since it is too early to say which platform might be the best- we should focus on two or three candidate platforms. Namley:\r\nIon traps (on a chip)\r\nSolid state devices\r\n\r\nand of course photons as flying qubits</t>
  </si>
  <si>
    <t>2017/5/10 13:13:34</t>
  </si>
  <si>
    <t>Tools and techniques for software to run on a wide-range of quantum computing platforms seems essential- seeing as we don't know which technology will prove most viable -- and can't even start to judge until we have trial applications.</t>
  </si>
  <si>
    <t>2017/5/10 13:14:11</t>
  </si>
  <si>
    <t>I think that the technology is at the point where credible quantum computers are possible- but it's not obvious which technologies will be the best.  Therefore supporting a range of options- and continuing enabling and basic research to produce more options is the best way forward.</t>
  </si>
  <si>
    <t>2017/5/10 13:25:30</t>
  </si>
  <si>
    <t>2017/5/10 13:26:4</t>
  </si>
  <si>
    <t>Quantum simulation is the next application</t>
  </si>
  <si>
    <t>2017/5/10 15:49:58</t>
  </si>
  <si>
    <t>2017/5/10 15:50:34</t>
  </si>
  <si>
    <t>Small-scale quantum technologies and quantum simulators may be achievable in the short term. A full-scale quantum computer is a long way off. Basic research is always important.</t>
  </si>
  <si>
    <t>2017/5/10 15:46:56</t>
  </si>
  <si>
    <t>2017/5/10 15:47:26</t>
  </si>
  <si>
    <t>2017/5/10 17:55:16</t>
  </si>
  <si>
    <t>2017/5/10 17:55:51</t>
  </si>
  <si>
    <t>2017/5/10 18:53:6</t>
  </si>
  <si>
    <t>2017/5/10 18:53:43</t>
  </si>
  <si>
    <t>Focus is required to ensure the Flagship has any impact. Flagship should aim high- so for the large-scale quantum computing.</t>
  </si>
  <si>
    <t>2017/5/11 8:58:20</t>
  </si>
  <si>
    <t>2017/5/11 8:58:52</t>
  </si>
  <si>
    <t>2017/5/11 13:39:50</t>
  </si>
  <si>
    <t>2017/5/11 13:40:19</t>
  </si>
  <si>
    <t>2017/5/11 19:27:50</t>
  </si>
  <si>
    <t>A funding priority shoud be the integration of quantum computers in hybrid systems including high performance computing (HPC)- neuromorphic computing etc. Interfaces between HPC platforms and quantum computers shoud be developed. There is no need to wait for quantum cumputers with a large number of qubits to be available. Quantum computer simulators can be used instead of actual quantum computers- until they become available.</t>
  </si>
  <si>
    <t>2017/5/11 19:28:22</t>
  </si>
  <si>
    <t>2017/5/12 7:36:20</t>
  </si>
  <si>
    <t>2017/5/12 7:36:49</t>
  </si>
  <si>
    <t>2017/5/12 8:33:45</t>
  </si>
  <si>
    <t>2017/5/12 8:34:15</t>
  </si>
  <si>
    <t>2017/5/12 11:22:43</t>
  </si>
  <si>
    <t>Quantum internet requires only few qubit quantum computers to enable many interesting applications- so a strong focus should be in this domain.</t>
  </si>
  <si>
    <t>2017/5/12 16:56:18</t>
  </si>
  <si>
    <t>2017/5/12 16:56:45</t>
  </si>
  <si>
    <t>2017/5/13 11:7:50</t>
  </si>
  <si>
    <t>2017/5/13 11:8:18</t>
  </si>
  <si>
    <t>Current available approaches in quantum computing are rather primitive and will not lead to anything really useful in the near future. Current quantum computing paradigms and mostly following successful digital classical concepts that are not suitable for scalability and usefulness in quantum computing applications. Therefore- I think that basic research is still needed- not to follow or develop current paradigms but to propose and design still highly disruptive novel concepts in quantum computing.\r\n\r\nIn between- solutions and advances involving current quantum simulation and adiabatic computing efforts are necessary. But this will be sooner or later replaced by novel disruptive quantum computing paradigms. Which? We are working on that and I will not display here my thoughts- just hear my talks and read my papers.\r\n\r\nIt is also time to discard or put some pressure on quantum platforms that are not showing a path towards scalability or are just following primitive concepts that may not work.\r\n\r\nDigital quantum computing with quantum error correction is a path to failure in the next decades unless there is a technological breaktrhough that is not happening and- apparently- not being sought. Analog quantum computing- including adiabatic or topological methods- is just a current fashion that will be sooner or later overcome by novel disruptive quantum computing paradigms.</t>
  </si>
  <si>
    <t>2017/5/15 7:54:5</t>
  </si>
  <si>
    <t>2017/5/15 8:48:47</t>
  </si>
  <si>
    <t>The fundamental building blocks of a trapped-ion quantum computer have been demonstrated to an exceptional level. While further improvements are required such as further increased gate fidelities- it is now important to push towards full-scale devices to bring sub-systems together and tackle the challenges that will undoubtedly be uncovered when scaling up. This is also the only way to remain competitive in an increasingly fast moving environment. Focusing on two or three credible platforms will allow for sufficient scope to encompass different promising approaches while providing the required focus to push ahead.</t>
  </si>
  <si>
    <t xml:space="preserve">Level of confidence in public funding priorities </t>
  </si>
  <si>
    <t xml:space="preserve">Level of confidence in reasoning for public funding </t>
  </si>
  <si>
    <t>If we could be completely confident- it wouldn't be research.</t>
  </si>
  <si>
    <t>It is often hard to predict the success of program.</t>
  </si>
  <si>
    <t>Explanation</t>
  </si>
  <si>
    <t>Explanation for reasons</t>
  </si>
  <si>
    <t>`</t>
  </si>
  <si>
    <t>Enabling technologies</t>
  </si>
  <si>
    <t>Medium term (quantum simulation, adiabatic computing etc.)</t>
  </si>
  <si>
    <t>Basic research</t>
  </si>
  <si>
    <t>Two or three credible candidate platforms</t>
  </si>
  <si>
    <t>One leading candidate platform</t>
  </si>
  <si>
    <t>Median confidences</t>
  </si>
  <si>
    <t>Median confidences in reasoning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</si>
</sst>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0"/>
      <name val="Arial"/>
      <family val="2"/>
    </font>
    <font>
      <b/>
      <sz val="1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xf numFmtId="11" fontId="0" fillId="0" borderId="0" xfId="0" applyNumberFormat="1"/>
    <xf numFmtId="0" fontId="0" fillId="0" borderId="0" xfId="0" quotePrefix="1"/>
    <xf numFmtId="0" fontId="0" fillId="0" borderId="0" xfId="0" applyFont="1"/>
    <xf numFmtId="22" fontId="0" fillId="0" borderId="0" xfId="0" applyNumberFormat="1"/>
    <xf numFmtId="164" fontId="0" fillId="0" borderId="0" xfId="0" applyNumberFormat="1"/>
    <xf numFmtId="0" fontId="0" fillId="0" borderId="0" xfId="0"/>
    <xf numFmtId="0" fontId="0" fillId="0" borderId="0" xfId="0"/>
    <xf numFmtId="0" fontId="0" fillId="0" borderId="0" xfId="0"/>
  </cellXfs>
  <cellStyles count="1">
    <cellStyle name="Normal" xfId="0" builtinId="0"/>
  </cellStyles>
  <dxfs count="0"/>
  <tableStyles count="0" defaultTableStyle="TableStyleMedium2" defaultPivotStyle="PivotStyleLight16"/>
  <colors>
    <mruColors>
      <color rgb="FFC3D69B"/>
      <color rgb="FF006400"/>
      <color rgb="FF8BFF8B"/>
      <color rgb="FF479B47"/>
      <color rgb="FF8FA977"/>
      <color rgb="FF0000FF"/>
      <color rgb="FF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Charting!$A$2</c:f>
              <c:strCache>
                <c:ptCount val="1"/>
                <c:pt idx="0">
                  <c:v>Highest priority</c:v>
                </c:pt>
              </c:strCache>
            </c:strRef>
          </c:tx>
          <c:invertIfNegative val="0"/>
          <c:cat>
            <c:strRef>
              <c:f>Charting!$B$1:$G$1</c:f>
              <c:strCache>
                <c:ptCount val="6"/>
                <c:pt idx="0">
                  <c:v>Basic research</c:v>
                </c:pt>
                <c:pt idx="1">
                  <c:v>Enabling technologies</c:v>
                </c:pt>
                <c:pt idx="2">
                  <c:v>Two or three credible candidate platforms</c:v>
                </c:pt>
                <c:pt idx="3">
                  <c:v>Medium term (quantum simulation, adiabatic computing etc.)</c:v>
                </c:pt>
                <c:pt idx="4">
                  <c:v>One leading candidate platform</c:v>
                </c:pt>
                <c:pt idx="5">
                  <c:v>Other</c:v>
                </c:pt>
              </c:strCache>
            </c:strRef>
          </c:cat>
          <c:val>
            <c:numRef>
              <c:f>Charting!$B$2:$G$2</c:f>
              <c:numCache>
                <c:formatCode>0.0%</c:formatCode>
                <c:ptCount val="6"/>
                <c:pt idx="0">
                  <c:v>0.46666666666666706</c:v>
                </c:pt>
                <c:pt idx="1">
                  <c:v>0.21904761904761896</c:v>
                </c:pt>
                <c:pt idx="2">
                  <c:v>0.18095238095238089</c:v>
                </c:pt>
                <c:pt idx="3">
                  <c:v>9.5238095238095233E-2</c:v>
                </c:pt>
                <c:pt idx="4">
                  <c:v>1.9047619047619049E-2</c:v>
                </c:pt>
                <c:pt idx="5">
                  <c:v>1.9047619047619049E-2</c:v>
                </c:pt>
              </c:numCache>
            </c:numRef>
          </c:val>
        </c:ser>
        <c:ser>
          <c:idx val="1"/>
          <c:order val="1"/>
          <c:tx>
            <c:strRef>
              <c:f>Charting!$A$3</c:f>
              <c:strCache>
                <c:ptCount val="1"/>
                <c:pt idx="0">
                  <c:v>Priority 2</c:v>
                </c:pt>
              </c:strCache>
            </c:strRef>
          </c:tx>
          <c:invertIfNegative val="0"/>
          <c:cat>
            <c:strRef>
              <c:f>Charting!$B$1:$G$1</c:f>
              <c:strCache>
                <c:ptCount val="6"/>
                <c:pt idx="0">
                  <c:v>Basic research</c:v>
                </c:pt>
                <c:pt idx="1">
                  <c:v>Enabling technologies</c:v>
                </c:pt>
                <c:pt idx="2">
                  <c:v>Two or three credible candidate platforms</c:v>
                </c:pt>
                <c:pt idx="3">
                  <c:v>Medium term (quantum simulation, adiabatic computing etc.)</c:v>
                </c:pt>
                <c:pt idx="4">
                  <c:v>One leading candidate platform</c:v>
                </c:pt>
                <c:pt idx="5">
                  <c:v>Other</c:v>
                </c:pt>
              </c:strCache>
            </c:strRef>
          </c:cat>
          <c:val>
            <c:numRef>
              <c:f>Charting!$B$3:$G$3</c:f>
              <c:numCache>
                <c:formatCode>0.0%</c:formatCode>
                <c:ptCount val="6"/>
                <c:pt idx="0">
                  <c:v>0.15238095238095234</c:v>
                </c:pt>
                <c:pt idx="1">
                  <c:v>0.46666666666666706</c:v>
                </c:pt>
                <c:pt idx="2">
                  <c:v>0.10476190476190475</c:v>
                </c:pt>
                <c:pt idx="3">
                  <c:v>0.22857142857142848</c:v>
                </c:pt>
                <c:pt idx="4">
                  <c:v>3.8095238095238099E-2</c:v>
                </c:pt>
                <c:pt idx="5">
                  <c:v>9.5238095238095247E-3</c:v>
                </c:pt>
              </c:numCache>
            </c:numRef>
          </c:val>
        </c:ser>
        <c:ser>
          <c:idx val="2"/>
          <c:order val="2"/>
          <c:tx>
            <c:strRef>
              <c:f>Charting!$A$4</c:f>
              <c:strCache>
                <c:ptCount val="1"/>
                <c:pt idx="0">
                  <c:v>Priority 3</c:v>
                </c:pt>
              </c:strCache>
            </c:strRef>
          </c:tx>
          <c:invertIfNegative val="0"/>
          <c:cat>
            <c:strRef>
              <c:f>Charting!$B$1:$G$1</c:f>
              <c:strCache>
                <c:ptCount val="6"/>
                <c:pt idx="0">
                  <c:v>Basic research</c:v>
                </c:pt>
                <c:pt idx="1">
                  <c:v>Enabling technologies</c:v>
                </c:pt>
                <c:pt idx="2">
                  <c:v>Two or three credible candidate platforms</c:v>
                </c:pt>
                <c:pt idx="3">
                  <c:v>Medium term (quantum simulation, adiabatic computing etc.)</c:v>
                </c:pt>
                <c:pt idx="4">
                  <c:v>One leading candidate platform</c:v>
                </c:pt>
                <c:pt idx="5">
                  <c:v>Other</c:v>
                </c:pt>
              </c:strCache>
            </c:strRef>
          </c:cat>
          <c:val>
            <c:numRef>
              <c:f>Charting!$B$4:$G$4</c:f>
              <c:numCache>
                <c:formatCode>0.0%</c:formatCode>
                <c:ptCount val="6"/>
                <c:pt idx="0">
                  <c:v>0.1333333333333333</c:v>
                </c:pt>
                <c:pt idx="1">
                  <c:v>0.17142857142857137</c:v>
                </c:pt>
                <c:pt idx="2">
                  <c:v>0.25714285714285706</c:v>
                </c:pt>
                <c:pt idx="3">
                  <c:v>0.40952380952380979</c:v>
                </c:pt>
                <c:pt idx="4">
                  <c:v>1.9047619047619049E-2</c:v>
                </c:pt>
                <c:pt idx="5">
                  <c:v>9.5238095238095247E-3</c:v>
                </c:pt>
              </c:numCache>
            </c:numRef>
          </c:val>
        </c:ser>
        <c:ser>
          <c:idx val="3"/>
          <c:order val="3"/>
          <c:tx>
            <c:strRef>
              <c:f>Charting!$A$5</c:f>
              <c:strCache>
                <c:ptCount val="1"/>
                <c:pt idx="0">
                  <c:v>Priority 4</c:v>
                </c:pt>
              </c:strCache>
            </c:strRef>
          </c:tx>
          <c:spPr>
            <a:solidFill>
              <a:srgbClr val="8064A2">
                <a:lumMod val="40000"/>
                <a:lumOff val="60000"/>
              </a:srgbClr>
            </a:solidFill>
          </c:spPr>
          <c:invertIfNegative val="0"/>
          <c:cat>
            <c:strRef>
              <c:f>Charting!$B$1:$G$1</c:f>
              <c:strCache>
                <c:ptCount val="6"/>
                <c:pt idx="0">
                  <c:v>Basic research</c:v>
                </c:pt>
                <c:pt idx="1">
                  <c:v>Enabling technologies</c:v>
                </c:pt>
                <c:pt idx="2">
                  <c:v>Two or three credible candidate platforms</c:v>
                </c:pt>
                <c:pt idx="3">
                  <c:v>Medium term (quantum simulation, adiabatic computing etc.)</c:v>
                </c:pt>
                <c:pt idx="4">
                  <c:v>One leading candidate platform</c:v>
                </c:pt>
                <c:pt idx="5">
                  <c:v>Other</c:v>
                </c:pt>
              </c:strCache>
            </c:strRef>
          </c:cat>
          <c:val>
            <c:numRef>
              <c:f>Charting!$B$5:$G$5</c:f>
              <c:numCache>
                <c:formatCode>0.0%</c:formatCode>
                <c:ptCount val="6"/>
                <c:pt idx="0">
                  <c:v>0.18095238095238089</c:v>
                </c:pt>
                <c:pt idx="1">
                  <c:v>0.12380952380952379</c:v>
                </c:pt>
                <c:pt idx="2">
                  <c:v>0.42857142857142888</c:v>
                </c:pt>
                <c:pt idx="3">
                  <c:v>0.19047619047619041</c:v>
                </c:pt>
                <c:pt idx="4">
                  <c:v>6.666666666666668E-2</c:v>
                </c:pt>
                <c:pt idx="5">
                  <c:v>9.5238095238095247E-3</c:v>
                </c:pt>
              </c:numCache>
            </c:numRef>
          </c:val>
        </c:ser>
        <c:ser>
          <c:idx val="4"/>
          <c:order val="4"/>
          <c:tx>
            <c:strRef>
              <c:f>Charting!$A$6</c:f>
              <c:strCache>
                <c:ptCount val="1"/>
                <c:pt idx="0">
                  <c:v>Priority 5</c:v>
                </c:pt>
              </c:strCache>
            </c:strRef>
          </c:tx>
          <c:spPr>
            <a:solidFill>
              <a:srgbClr val="4BACC6">
                <a:lumMod val="40000"/>
                <a:lumOff val="60000"/>
              </a:srgbClr>
            </a:solidFill>
          </c:spPr>
          <c:invertIfNegative val="0"/>
          <c:cat>
            <c:strRef>
              <c:f>Charting!$B$1:$G$1</c:f>
              <c:strCache>
                <c:ptCount val="6"/>
                <c:pt idx="0">
                  <c:v>Basic research</c:v>
                </c:pt>
                <c:pt idx="1">
                  <c:v>Enabling technologies</c:v>
                </c:pt>
                <c:pt idx="2">
                  <c:v>Two or three credible candidate platforms</c:v>
                </c:pt>
                <c:pt idx="3">
                  <c:v>Medium term (quantum simulation, adiabatic computing etc.)</c:v>
                </c:pt>
                <c:pt idx="4">
                  <c:v>One leading candidate platform</c:v>
                </c:pt>
                <c:pt idx="5">
                  <c:v>Other</c:v>
                </c:pt>
              </c:strCache>
            </c:strRef>
          </c:cat>
          <c:val>
            <c:numRef>
              <c:f>Charting!$B$6:$G$6</c:f>
              <c:numCache>
                <c:formatCode>0.0%</c:formatCode>
                <c:ptCount val="6"/>
                <c:pt idx="0">
                  <c:v>4.7619047619047623E-2</c:v>
                </c:pt>
                <c:pt idx="1">
                  <c:v>1.9047619047619049E-2</c:v>
                </c:pt>
                <c:pt idx="2">
                  <c:v>1.9047619047619049E-2</c:v>
                </c:pt>
                <c:pt idx="3">
                  <c:v>7.6190476190476197E-2</c:v>
                </c:pt>
                <c:pt idx="4">
                  <c:v>0.82857142857142785</c:v>
                </c:pt>
                <c:pt idx="5">
                  <c:v>9.5238095238095247E-3</c:v>
                </c:pt>
              </c:numCache>
            </c:numRef>
          </c:val>
        </c:ser>
        <c:ser>
          <c:idx val="5"/>
          <c:order val="5"/>
          <c:tx>
            <c:strRef>
              <c:f>Charting!$A$7</c:f>
              <c:strCache>
                <c:ptCount val="1"/>
                <c:pt idx="0">
                  <c:v>Lowest priority</c:v>
                </c:pt>
              </c:strCache>
            </c:strRef>
          </c:tx>
          <c:spPr>
            <a:solidFill>
              <a:srgbClr val="F79646">
                <a:lumMod val="40000"/>
                <a:lumOff val="60000"/>
              </a:srgbClr>
            </a:solidFill>
          </c:spPr>
          <c:invertIfNegative val="0"/>
          <c:cat>
            <c:strRef>
              <c:f>Charting!$B$1:$G$1</c:f>
              <c:strCache>
                <c:ptCount val="6"/>
                <c:pt idx="0">
                  <c:v>Basic research</c:v>
                </c:pt>
                <c:pt idx="1">
                  <c:v>Enabling technologies</c:v>
                </c:pt>
                <c:pt idx="2">
                  <c:v>Two or three credible candidate platforms</c:v>
                </c:pt>
                <c:pt idx="3">
                  <c:v>Medium term (quantum simulation, adiabatic computing etc.)</c:v>
                </c:pt>
                <c:pt idx="4">
                  <c:v>One leading candidate platform</c:v>
                </c:pt>
                <c:pt idx="5">
                  <c:v>Other</c:v>
                </c:pt>
              </c:strCache>
            </c:strRef>
          </c:cat>
          <c:val>
            <c:numRef>
              <c:f>Charting!$B$7:$G$7</c:f>
              <c:numCache>
                <c:formatCode>0.0%</c:formatCode>
                <c:ptCount val="6"/>
                <c:pt idx="0">
                  <c:v>1.9047619047619049E-2</c:v>
                </c:pt>
                <c:pt idx="2">
                  <c:v>9.5238095238095247E-3</c:v>
                </c:pt>
                <c:pt idx="4">
                  <c:v>2.8571428571428574E-2</c:v>
                </c:pt>
                <c:pt idx="5">
                  <c:v>0.94285714285714173</c:v>
                </c:pt>
              </c:numCache>
            </c:numRef>
          </c:val>
        </c:ser>
        <c:dLbls>
          <c:showLegendKey val="0"/>
          <c:showVal val="0"/>
          <c:showCatName val="0"/>
          <c:showSerName val="0"/>
          <c:showPercent val="0"/>
          <c:showBubbleSize val="0"/>
        </c:dLbls>
        <c:gapWidth val="150"/>
        <c:overlap val="100"/>
        <c:axId val="41912832"/>
        <c:axId val="42319168"/>
      </c:barChart>
      <c:catAx>
        <c:axId val="41912832"/>
        <c:scaling>
          <c:orientation val="minMax"/>
        </c:scaling>
        <c:delete val="0"/>
        <c:axPos val="b"/>
        <c:majorTickMark val="out"/>
        <c:minorTickMark val="none"/>
        <c:tickLblPos val="nextTo"/>
        <c:crossAx val="42319168"/>
        <c:crosses val="autoZero"/>
        <c:auto val="1"/>
        <c:lblAlgn val="ctr"/>
        <c:lblOffset val="100"/>
        <c:noMultiLvlLbl val="0"/>
      </c:catAx>
      <c:valAx>
        <c:axId val="42319168"/>
        <c:scaling>
          <c:orientation val="minMax"/>
          <c:max val="1"/>
          <c:min val="0"/>
        </c:scaling>
        <c:delete val="0"/>
        <c:axPos val="l"/>
        <c:majorGridlines/>
        <c:title>
          <c:tx>
            <c:rich>
              <a:bodyPr/>
              <a:lstStyle/>
              <a:p>
                <a:pPr>
                  <a:defRPr/>
                </a:pPr>
                <a:r>
                  <a:rPr lang="en-GB"/>
                  <a:t>Fraction of respondents </a:t>
                </a:r>
              </a:p>
            </c:rich>
          </c:tx>
          <c:layout/>
          <c:overlay val="0"/>
        </c:title>
        <c:numFmt formatCode="0%" sourceLinked="0"/>
        <c:majorTickMark val="out"/>
        <c:minorTickMark val="none"/>
        <c:tickLblPos val="nextTo"/>
        <c:crossAx val="419128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Charting!$A$15</c:f>
              <c:strCache>
                <c:ptCount val="1"/>
                <c:pt idx="0">
                  <c:v>Highest priority</c:v>
                </c:pt>
              </c:strCache>
            </c:strRef>
          </c:tx>
          <c:invertIfNegative val="0"/>
          <c:cat>
            <c:strRef>
              <c:f>Charting!$B$14:$G$14</c:f>
              <c:strCache>
                <c:ptCount val="6"/>
                <c:pt idx="0">
                  <c:v>Basic research</c:v>
                </c:pt>
                <c:pt idx="1">
                  <c:v>Enabling technologies</c:v>
                </c:pt>
                <c:pt idx="2">
                  <c:v>Two or three credible candidate platforms</c:v>
                </c:pt>
                <c:pt idx="3">
                  <c:v>Medium term (quantum simulation, adiabatic computing etc.)</c:v>
                </c:pt>
                <c:pt idx="4">
                  <c:v>One leading candidate platform</c:v>
                </c:pt>
                <c:pt idx="5">
                  <c:v>Other</c:v>
                </c:pt>
              </c:strCache>
            </c:strRef>
          </c:cat>
          <c:val>
            <c:numRef>
              <c:f>Charting!$B$15:$G$15</c:f>
              <c:numCache>
                <c:formatCode>0.0%</c:formatCode>
                <c:ptCount val="6"/>
                <c:pt idx="0">
                  <c:v>0.39157100172983167</c:v>
                </c:pt>
                <c:pt idx="1">
                  <c:v>0.23431357131624472</c:v>
                </c:pt>
                <c:pt idx="2">
                  <c:v>0.20679352099386694</c:v>
                </c:pt>
                <c:pt idx="3">
                  <c:v>0.11762855794936311</c:v>
                </c:pt>
                <c:pt idx="4">
                  <c:v>2.6104733448655451E-2</c:v>
                </c:pt>
                <c:pt idx="5">
                  <c:v>2.3588614562038056E-2</c:v>
                </c:pt>
              </c:numCache>
            </c:numRef>
          </c:val>
        </c:ser>
        <c:ser>
          <c:idx val="1"/>
          <c:order val="1"/>
          <c:tx>
            <c:strRef>
              <c:f>Charting!$A$16</c:f>
              <c:strCache>
                <c:ptCount val="1"/>
                <c:pt idx="0">
                  <c:v>Priority 2</c:v>
                </c:pt>
              </c:strCache>
            </c:strRef>
          </c:tx>
          <c:invertIfNegative val="0"/>
          <c:cat>
            <c:strRef>
              <c:f>Charting!$B$14:$G$14</c:f>
              <c:strCache>
                <c:ptCount val="6"/>
                <c:pt idx="0">
                  <c:v>Basic research</c:v>
                </c:pt>
                <c:pt idx="1">
                  <c:v>Enabling technologies</c:v>
                </c:pt>
                <c:pt idx="2">
                  <c:v>Two or three credible candidate platforms</c:v>
                </c:pt>
                <c:pt idx="3">
                  <c:v>Medium term (quantum simulation, adiabatic computing etc.)</c:v>
                </c:pt>
                <c:pt idx="4">
                  <c:v>One leading candidate platform</c:v>
                </c:pt>
                <c:pt idx="5">
                  <c:v>Other</c:v>
                </c:pt>
              </c:strCache>
            </c:strRef>
          </c:cat>
          <c:val>
            <c:numRef>
              <c:f>Charting!$B$16:$G$16</c:f>
              <c:numCache>
                <c:formatCode>0.0%</c:formatCode>
                <c:ptCount val="6"/>
                <c:pt idx="0">
                  <c:v>0.14829375688001256</c:v>
                </c:pt>
                <c:pt idx="1">
                  <c:v>0.42223620066048112</c:v>
                </c:pt>
                <c:pt idx="2">
                  <c:v>0.12266079572259786</c:v>
                </c:pt>
                <c:pt idx="3">
                  <c:v>0.25176914609215278</c:v>
                </c:pt>
                <c:pt idx="4">
                  <c:v>4.4032080515804373E-2</c:v>
                </c:pt>
                <c:pt idx="5">
                  <c:v>1.1008020128951093E-2</c:v>
                </c:pt>
              </c:numCache>
            </c:numRef>
          </c:val>
        </c:ser>
        <c:ser>
          <c:idx val="2"/>
          <c:order val="2"/>
          <c:tx>
            <c:strRef>
              <c:f>Charting!$A$17</c:f>
              <c:strCache>
                <c:ptCount val="1"/>
                <c:pt idx="0">
                  <c:v>Priority 3</c:v>
                </c:pt>
              </c:strCache>
            </c:strRef>
          </c:tx>
          <c:invertIfNegative val="0"/>
          <c:cat>
            <c:strRef>
              <c:f>Charting!$B$14:$G$14</c:f>
              <c:strCache>
                <c:ptCount val="6"/>
                <c:pt idx="0">
                  <c:v>Basic research</c:v>
                </c:pt>
                <c:pt idx="1">
                  <c:v>Enabling technologies</c:v>
                </c:pt>
                <c:pt idx="2">
                  <c:v>Two or three credible candidate platforms</c:v>
                </c:pt>
                <c:pt idx="3">
                  <c:v>Medium term (quantum simulation, adiabatic computing etc.)</c:v>
                </c:pt>
                <c:pt idx="4">
                  <c:v>One leading candidate platform</c:v>
                </c:pt>
                <c:pt idx="5">
                  <c:v>Other</c:v>
                </c:pt>
              </c:strCache>
            </c:strRef>
          </c:cat>
          <c:val>
            <c:numRef>
              <c:f>Charting!$B$17:$G$17</c:f>
              <c:numCache>
                <c:formatCode>0.0%</c:formatCode>
                <c:ptCount val="6"/>
                <c:pt idx="0">
                  <c:v>0.16905173769460607</c:v>
                </c:pt>
                <c:pt idx="1">
                  <c:v>0.18965246107878597</c:v>
                </c:pt>
                <c:pt idx="2">
                  <c:v>0.29532945431671648</c:v>
                </c:pt>
                <c:pt idx="3">
                  <c:v>0.30036169208995123</c:v>
                </c:pt>
                <c:pt idx="4">
                  <c:v>2.9878911778581541E-2</c:v>
                </c:pt>
                <c:pt idx="5">
                  <c:v>1.5725743041358705E-2</c:v>
                </c:pt>
              </c:numCache>
            </c:numRef>
          </c:val>
        </c:ser>
        <c:ser>
          <c:idx val="3"/>
          <c:order val="3"/>
          <c:tx>
            <c:strRef>
              <c:f>Charting!$A$18</c:f>
              <c:strCache>
                <c:ptCount val="1"/>
                <c:pt idx="0">
                  <c:v>Priority 4</c:v>
                </c:pt>
              </c:strCache>
            </c:strRef>
          </c:tx>
          <c:spPr>
            <a:solidFill>
              <a:srgbClr val="8064A2">
                <a:lumMod val="40000"/>
                <a:lumOff val="60000"/>
              </a:srgbClr>
            </a:solidFill>
          </c:spPr>
          <c:invertIfNegative val="0"/>
          <c:cat>
            <c:strRef>
              <c:f>Charting!$B$14:$G$14</c:f>
              <c:strCache>
                <c:ptCount val="6"/>
                <c:pt idx="0">
                  <c:v>Basic research</c:v>
                </c:pt>
                <c:pt idx="1">
                  <c:v>Enabling technologies</c:v>
                </c:pt>
                <c:pt idx="2">
                  <c:v>Two or three credible candidate platforms</c:v>
                </c:pt>
                <c:pt idx="3">
                  <c:v>Medium term (quantum simulation, adiabatic computing etc.)</c:v>
                </c:pt>
                <c:pt idx="4">
                  <c:v>One leading candidate platform</c:v>
                </c:pt>
                <c:pt idx="5">
                  <c:v>Other</c:v>
                </c:pt>
              </c:strCache>
            </c:strRef>
          </c:cat>
          <c:val>
            <c:numRef>
              <c:f>Charting!$B$18:$G$18</c:f>
              <c:numCache>
                <c:formatCode>0.0%</c:formatCode>
                <c:ptCount val="6"/>
                <c:pt idx="0">
                  <c:v>0.2234628086177072</c:v>
                </c:pt>
                <c:pt idx="1">
                  <c:v>0.13760025161188866</c:v>
                </c:pt>
                <c:pt idx="2">
                  <c:v>0.33810347538921209</c:v>
                </c:pt>
                <c:pt idx="3">
                  <c:v>0.22251926403522565</c:v>
                </c:pt>
                <c:pt idx="4">
                  <c:v>6.5733605912879384E-2</c:v>
                </c:pt>
                <c:pt idx="5">
                  <c:v>1.2580594433086963E-2</c:v>
                </c:pt>
              </c:numCache>
            </c:numRef>
          </c:val>
        </c:ser>
        <c:ser>
          <c:idx val="4"/>
          <c:order val="4"/>
          <c:tx>
            <c:strRef>
              <c:f>Charting!$A$19</c:f>
              <c:strCache>
                <c:ptCount val="1"/>
                <c:pt idx="0">
                  <c:v>Priority 5</c:v>
                </c:pt>
              </c:strCache>
            </c:strRef>
          </c:tx>
          <c:spPr>
            <a:solidFill>
              <a:srgbClr val="4BACC6">
                <a:lumMod val="40000"/>
                <a:lumOff val="60000"/>
              </a:srgbClr>
            </a:solidFill>
          </c:spPr>
          <c:invertIfNegative val="0"/>
          <c:cat>
            <c:strRef>
              <c:f>Charting!$B$14:$G$14</c:f>
              <c:strCache>
                <c:ptCount val="6"/>
                <c:pt idx="0">
                  <c:v>Basic research</c:v>
                </c:pt>
                <c:pt idx="1">
                  <c:v>Enabling technologies</c:v>
                </c:pt>
                <c:pt idx="2">
                  <c:v>Two or three credible candidate platforms</c:v>
                </c:pt>
                <c:pt idx="3">
                  <c:v>Medium term (quantum simulation, adiabatic computing etc.)</c:v>
                </c:pt>
                <c:pt idx="4">
                  <c:v>One leading candidate platform</c:v>
                </c:pt>
                <c:pt idx="5">
                  <c:v>Other</c:v>
                </c:pt>
              </c:strCache>
            </c:strRef>
          </c:cat>
          <c:val>
            <c:numRef>
              <c:f>Charting!$B$19:$G$19</c:f>
              <c:numCache>
                <c:formatCode>0.0%</c:formatCode>
                <c:ptCount val="6"/>
                <c:pt idx="0">
                  <c:v>4.5604654819940242E-2</c:v>
                </c:pt>
                <c:pt idx="1">
                  <c:v>1.6197515332599464E-2</c:v>
                </c:pt>
                <c:pt idx="2">
                  <c:v>2.4532159144519578E-2</c:v>
                </c:pt>
                <c:pt idx="3">
                  <c:v>0.10772133983330713</c:v>
                </c:pt>
                <c:pt idx="4">
                  <c:v>0.79336373643654667</c:v>
                </c:pt>
                <c:pt idx="5">
                  <c:v>1.2580594433086963E-2</c:v>
                </c:pt>
              </c:numCache>
            </c:numRef>
          </c:val>
        </c:ser>
        <c:ser>
          <c:idx val="5"/>
          <c:order val="5"/>
          <c:tx>
            <c:strRef>
              <c:f>Charting!$A$20</c:f>
              <c:strCache>
                <c:ptCount val="1"/>
                <c:pt idx="0">
                  <c:v>Lowest priority</c:v>
                </c:pt>
              </c:strCache>
            </c:strRef>
          </c:tx>
          <c:spPr>
            <a:solidFill>
              <a:srgbClr val="F79646">
                <a:lumMod val="40000"/>
                <a:lumOff val="60000"/>
              </a:srgbClr>
            </a:solidFill>
          </c:spPr>
          <c:invertIfNegative val="0"/>
          <c:cat>
            <c:strRef>
              <c:f>Charting!$B$14:$G$14</c:f>
              <c:strCache>
                <c:ptCount val="6"/>
                <c:pt idx="0">
                  <c:v>Basic research</c:v>
                </c:pt>
                <c:pt idx="1">
                  <c:v>Enabling technologies</c:v>
                </c:pt>
                <c:pt idx="2">
                  <c:v>Two or three credible candidate platforms</c:v>
                </c:pt>
                <c:pt idx="3">
                  <c:v>Medium term (quantum simulation, adiabatic computing etc.)</c:v>
                </c:pt>
                <c:pt idx="4">
                  <c:v>One leading candidate platform</c:v>
                </c:pt>
                <c:pt idx="5">
                  <c:v>Other</c:v>
                </c:pt>
              </c:strCache>
            </c:strRef>
          </c:cat>
          <c:val>
            <c:numRef>
              <c:f>Charting!$B$20:$G$20</c:f>
              <c:numCache>
                <c:formatCode>0.0%</c:formatCode>
                <c:ptCount val="6"/>
                <c:pt idx="0">
                  <c:v>2.2016040257902186E-2</c:v>
                </c:pt>
                <c:pt idx="2">
                  <c:v>1.2580594433086963E-2</c:v>
                </c:pt>
                <c:pt idx="4">
                  <c:v>4.0886931907532634E-2</c:v>
                </c:pt>
                <c:pt idx="5">
                  <c:v>0.92451643340147815</c:v>
                </c:pt>
              </c:numCache>
            </c:numRef>
          </c:val>
        </c:ser>
        <c:dLbls>
          <c:showLegendKey val="0"/>
          <c:showVal val="0"/>
          <c:showCatName val="0"/>
          <c:showSerName val="0"/>
          <c:showPercent val="0"/>
          <c:showBubbleSize val="0"/>
        </c:dLbls>
        <c:gapWidth val="150"/>
        <c:overlap val="100"/>
        <c:axId val="51704832"/>
        <c:axId val="159501120"/>
      </c:barChart>
      <c:catAx>
        <c:axId val="51704832"/>
        <c:scaling>
          <c:orientation val="minMax"/>
        </c:scaling>
        <c:delete val="0"/>
        <c:axPos val="b"/>
        <c:majorTickMark val="out"/>
        <c:minorTickMark val="none"/>
        <c:tickLblPos val="nextTo"/>
        <c:crossAx val="159501120"/>
        <c:crosses val="autoZero"/>
        <c:auto val="1"/>
        <c:lblAlgn val="ctr"/>
        <c:lblOffset val="100"/>
        <c:noMultiLvlLbl val="0"/>
      </c:catAx>
      <c:valAx>
        <c:axId val="159501120"/>
        <c:scaling>
          <c:orientation val="minMax"/>
          <c:max val="1"/>
          <c:min val="0"/>
        </c:scaling>
        <c:delete val="0"/>
        <c:axPos val="l"/>
        <c:majorGridlines/>
        <c:title>
          <c:tx>
            <c:rich>
              <a:bodyPr/>
              <a:lstStyle/>
              <a:p>
                <a:pPr>
                  <a:defRPr/>
                </a:pPr>
                <a:r>
                  <a:rPr lang="en-GB"/>
                  <a:t>Fraction of respondents, weighted by confidence</a:t>
                </a:r>
              </a:p>
            </c:rich>
          </c:tx>
          <c:layout/>
          <c:overlay val="0"/>
        </c:title>
        <c:numFmt formatCode="0%" sourceLinked="0"/>
        <c:majorTickMark val="out"/>
        <c:minorTickMark val="none"/>
        <c:tickLblPos val="nextTo"/>
        <c:crossAx val="51704832"/>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537210</xdr:colOff>
      <xdr:row>9</xdr:row>
      <xdr:rowOff>41910</xdr:rowOff>
    </xdr:from>
    <xdr:to>
      <xdr:col>13</xdr:col>
      <xdr:colOff>842010</xdr:colOff>
      <xdr:row>58</xdr:row>
      <xdr:rowOff>29718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695225</xdr:colOff>
      <xdr:row>6</xdr:row>
      <xdr:rowOff>149392</xdr:rowOff>
    </xdr:from>
    <xdr:to>
      <xdr:col>10</xdr:col>
      <xdr:colOff>548841</xdr:colOff>
      <xdr:row>55</xdr:row>
      <xdr:rowOff>137200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143"/>
  <sheetViews>
    <sheetView topLeftCell="X100" zoomScale="91" zoomScaleNormal="91" workbookViewId="0">
      <selection activeCell="Y116" sqref="Y116"/>
    </sheetView>
  </sheetViews>
  <sheetFormatPr defaultColWidth="11.5546875" defaultRowHeight="13.2" x14ac:dyDescent="0.25"/>
  <cols>
    <col min="1" max="1" width="10.109375" customWidth="1"/>
    <col min="2" max="2" width="14.109375" customWidth="1"/>
    <col min="3" max="3" width="4.5546875" customWidth="1"/>
    <col min="4" max="4" width="25.6640625" customWidth="1"/>
    <col min="5" max="5" width="17" customWidth="1"/>
    <col min="6" max="6" width="4" customWidth="1"/>
    <col min="7" max="7" width="3.77734375" customWidth="1"/>
    <col min="8" max="8" width="17.77734375" customWidth="1"/>
    <col min="9" max="9" width="13.88671875" customWidth="1"/>
    <col min="10" max="14" width="7.44140625" customWidth="1"/>
    <col min="15" max="15" width="25.77734375" customWidth="1"/>
    <col min="16" max="20" width="11.5546875" customWidth="1"/>
    <col min="21" max="21" width="25.109375" bestFit="1" customWidth="1"/>
    <col min="22" max="22" width="20.21875" style="8" bestFit="1" customWidth="1"/>
    <col min="23" max="23" width="20.21875" style="9" customWidth="1"/>
    <col min="24" max="24" width="39.5546875" bestFit="1" customWidth="1"/>
    <col min="25" max="25" width="43.44140625" bestFit="1" customWidth="1"/>
    <col min="26" max="38" width="11.5546875" customWidth="1"/>
    <col min="39" max="39" width="12.5546875" customWidth="1"/>
    <col min="40" max="40" width="25.44140625" bestFit="1" customWidth="1"/>
  </cols>
  <sheetData>
    <row r="1" spans="1:26" x14ac:dyDescent="0.25">
      <c r="A1" t="s">
        <v>0</v>
      </c>
      <c r="B1" t="s">
        <v>1</v>
      </c>
      <c r="C1" t="s">
        <v>2</v>
      </c>
      <c r="D1" t="s">
        <v>3</v>
      </c>
      <c r="E1" t="s">
        <v>4</v>
      </c>
      <c r="F1" t="s">
        <v>5</v>
      </c>
      <c r="G1" t="s">
        <v>6</v>
      </c>
      <c r="H1" t="s">
        <v>7</v>
      </c>
      <c r="I1">
        <v>0</v>
      </c>
      <c r="J1">
        <v>1</v>
      </c>
      <c r="K1">
        <v>2</v>
      </c>
      <c r="L1">
        <v>3</v>
      </c>
      <c r="M1">
        <v>4</v>
      </c>
      <c r="N1">
        <v>5</v>
      </c>
      <c r="O1" t="s">
        <v>523</v>
      </c>
      <c r="Q1" t="s">
        <v>3</v>
      </c>
      <c r="R1" t="s">
        <v>4</v>
      </c>
      <c r="S1" t="s">
        <v>5</v>
      </c>
      <c r="T1" t="s">
        <v>6</v>
      </c>
      <c r="U1" t="s">
        <v>7</v>
      </c>
      <c r="V1" s="8" t="s">
        <v>524</v>
      </c>
      <c r="X1" s="8" t="s">
        <v>519</v>
      </c>
      <c r="Y1" s="8" t="s">
        <v>520</v>
      </c>
      <c r="Z1" t="s">
        <v>523</v>
      </c>
    </row>
    <row r="2" spans="1:26" x14ac:dyDescent="0.25">
      <c r="A2" s="7" t="s">
        <v>17</v>
      </c>
      <c r="B2" s="7" t="s">
        <v>18</v>
      </c>
      <c r="C2" s="7">
        <v>29</v>
      </c>
      <c r="D2" s="7" t="s">
        <v>19</v>
      </c>
      <c r="E2" s="7" t="s">
        <v>241</v>
      </c>
      <c r="F2" s="7">
        <v>7</v>
      </c>
      <c r="G2" s="7">
        <v>1</v>
      </c>
      <c r="H2" s="7" t="s">
        <v>242</v>
      </c>
      <c r="I2" s="7" t="s">
        <v>243</v>
      </c>
      <c r="J2" s="7" t="s">
        <v>244</v>
      </c>
      <c r="K2" s="7" t="s">
        <v>245</v>
      </c>
      <c r="L2" s="7" t="s">
        <v>246</v>
      </c>
      <c r="M2" s="7" t="s">
        <v>247</v>
      </c>
      <c r="N2" s="7" t="s">
        <v>248</v>
      </c>
      <c r="O2" s="7"/>
      <c r="Q2" s="7" t="s">
        <v>19</v>
      </c>
      <c r="R2" s="7" t="s">
        <v>249</v>
      </c>
      <c r="S2" s="7">
        <v>7</v>
      </c>
      <c r="T2" s="7">
        <v>2</v>
      </c>
      <c r="U2" s="7" t="s">
        <v>250</v>
      </c>
      <c r="V2" s="9"/>
      <c r="X2">
        <v>60</v>
      </c>
      <c r="Y2" s="7"/>
    </row>
    <row r="3" spans="1:26" x14ac:dyDescent="0.25">
      <c r="A3" s="7" t="s">
        <v>20</v>
      </c>
      <c r="B3" s="7" t="s">
        <v>21</v>
      </c>
      <c r="C3" s="7">
        <v>45</v>
      </c>
      <c r="D3" s="7" t="s">
        <v>22</v>
      </c>
      <c r="E3" s="7" t="s">
        <v>251</v>
      </c>
      <c r="F3" s="7">
        <v>7</v>
      </c>
      <c r="G3" s="7">
        <v>1</v>
      </c>
      <c r="H3" s="7" t="s">
        <v>242</v>
      </c>
      <c r="I3" s="7" t="s">
        <v>246</v>
      </c>
      <c r="J3" s="7" t="s">
        <v>243</v>
      </c>
      <c r="K3" s="7" t="s">
        <v>244</v>
      </c>
      <c r="L3" s="7" t="s">
        <v>245</v>
      </c>
      <c r="M3" s="7" t="s">
        <v>247</v>
      </c>
      <c r="N3" s="7" t="s">
        <v>248</v>
      </c>
      <c r="O3" s="7"/>
      <c r="Q3" s="7" t="s">
        <v>22</v>
      </c>
      <c r="R3" s="7" t="s">
        <v>252</v>
      </c>
      <c r="S3" s="7">
        <v>7</v>
      </c>
      <c r="T3" s="7">
        <v>2</v>
      </c>
      <c r="U3" s="7" t="s">
        <v>250</v>
      </c>
      <c r="V3" s="9" t="s">
        <v>253</v>
      </c>
      <c r="X3">
        <v>100</v>
      </c>
      <c r="Y3" s="7">
        <v>100</v>
      </c>
    </row>
    <row r="4" spans="1:26" x14ac:dyDescent="0.25">
      <c r="A4" s="7" t="s">
        <v>23</v>
      </c>
      <c r="B4" s="7" t="s">
        <v>24</v>
      </c>
      <c r="C4" s="7">
        <v>29</v>
      </c>
      <c r="D4" s="7" t="s">
        <v>25</v>
      </c>
      <c r="E4" s="7" t="s">
        <v>254</v>
      </c>
      <c r="F4" s="7">
        <v>7</v>
      </c>
      <c r="G4" s="7">
        <v>1</v>
      </c>
      <c r="H4" s="7" t="s">
        <v>242</v>
      </c>
      <c r="I4" s="7" t="s">
        <v>243</v>
      </c>
      <c r="J4" s="7" t="s">
        <v>244</v>
      </c>
      <c r="K4" s="7" t="s">
        <v>246</v>
      </c>
      <c r="L4" s="7" t="s">
        <v>245</v>
      </c>
      <c r="M4" s="7" t="s">
        <v>247</v>
      </c>
      <c r="N4" s="7" t="s">
        <v>248</v>
      </c>
      <c r="O4" s="7" t="s">
        <v>255</v>
      </c>
      <c r="Q4" s="7" t="s">
        <v>25</v>
      </c>
      <c r="R4" s="7" t="s">
        <v>256</v>
      </c>
      <c r="S4" s="7">
        <v>7</v>
      </c>
      <c r="T4" s="7">
        <v>2</v>
      </c>
      <c r="U4" s="7" t="s">
        <v>250</v>
      </c>
      <c r="V4" s="9" t="s">
        <v>257</v>
      </c>
      <c r="X4">
        <v>50</v>
      </c>
      <c r="Y4" s="7">
        <v>100</v>
      </c>
    </row>
    <row r="5" spans="1:26" x14ac:dyDescent="0.25">
      <c r="A5" s="7" t="s">
        <v>26</v>
      </c>
      <c r="B5" s="7" t="s">
        <v>27</v>
      </c>
      <c r="C5" s="7">
        <v>55</v>
      </c>
      <c r="D5" s="7" t="s">
        <v>28</v>
      </c>
      <c r="E5" s="7" t="s">
        <v>258</v>
      </c>
      <c r="F5" s="7">
        <v>7</v>
      </c>
      <c r="G5" s="7">
        <v>1</v>
      </c>
      <c r="H5" s="7" t="s">
        <v>242</v>
      </c>
      <c r="I5" s="7" t="s">
        <v>245</v>
      </c>
      <c r="J5" s="7" t="s">
        <v>243</v>
      </c>
      <c r="K5" s="7" t="s">
        <v>246</v>
      </c>
      <c r="L5" s="7" t="s">
        <v>244</v>
      </c>
      <c r="M5" s="7" t="s">
        <v>248</v>
      </c>
      <c r="N5" s="7" t="s">
        <v>247</v>
      </c>
      <c r="O5" s="7"/>
      <c r="Q5" s="7" t="s">
        <v>28</v>
      </c>
      <c r="R5" s="7" t="s">
        <v>259</v>
      </c>
      <c r="S5" s="7">
        <v>7</v>
      </c>
      <c r="T5" s="7">
        <v>2</v>
      </c>
      <c r="U5" s="7" t="s">
        <v>250</v>
      </c>
      <c r="V5" s="9" t="s">
        <v>260</v>
      </c>
      <c r="X5">
        <v>80</v>
      </c>
      <c r="Y5" s="7">
        <v>90</v>
      </c>
    </row>
    <row r="6" spans="1:26" x14ac:dyDescent="0.25">
      <c r="A6" s="7" t="s">
        <v>29</v>
      </c>
      <c r="B6" s="7" t="s">
        <v>30</v>
      </c>
      <c r="C6" s="7">
        <v>47</v>
      </c>
      <c r="D6" s="7" t="s">
        <v>31</v>
      </c>
      <c r="E6" s="7" t="s">
        <v>261</v>
      </c>
      <c r="F6" s="7">
        <v>7</v>
      </c>
      <c r="G6" s="7">
        <v>1</v>
      </c>
      <c r="H6" s="7" t="s">
        <v>242</v>
      </c>
      <c r="I6" s="7" t="s">
        <v>245</v>
      </c>
      <c r="J6" s="7" t="s">
        <v>243</v>
      </c>
      <c r="K6" s="7" t="s">
        <v>246</v>
      </c>
      <c r="L6" s="7" t="s">
        <v>244</v>
      </c>
      <c r="M6" s="7" t="s">
        <v>247</v>
      </c>
      <c r="N6" s="7" t="s">
        <v>248</v>
      </c>
      <c r="O6" s="7"/>
      <c r="Q6" s="7" t="s">
        <v>31</v>
      </c>
      <c r="R6" s="7" t="s">
        <v>262</v>
      </c>
      <c r="S6" s="7">
        <v>7</v>
      </c>
      <c r="T6" s="7">
        <v>2</v>
      </c>
      <c r="U6" s="7" t="s">
        <v>250</v>
      </c>
      <c r="V6" s="9"/>
      <c r="X6">
        <v>80</v>
      </c>
      <c r="Y6" s="7"/>
    </row>
    <row r="7" spans="1:26" x14ac:dyDescent="0.25">
      <c r="A7" s="7" t="s">
        <v>20</v>
      </c>
      <c r="B7" s="7" t="s">
        <v>32</v>
      </c>
      <c r="C7" s="7"/>
      <c r="D7" s="7" t="s">
        <v>33</v>
      </c>
      <c r="E7" s="7" t="s">
        <v>263</v>
      </c>
      <c r="F7" s="7">
        <v>7</v>
      </c>
      <c r="G7" s="7">
        <v>1</v>
      </c>
      <c r="H7" s="7" t="s">
        <v>242</v>
      </c>
      <c r="I7" s="7" t="s">
        <v>245</v>
      </c>
      <c r="J7" s="7" t="s">
        <v>243</v>
      </c>
      <c r="K7" s="7" t="s">
        <v>246</v>
      </c>
      <c r="L7" s="7" t="s">
        <v>247</v>
      </c>
      <c r="M7" s="7" t="s">
        <v>244</v>
      </c>
      <c r="N7" s="7" t="s">
        <v>248</v>
      </c>
      <c r="O7" s="7"/>
      <c r="Q7" s="7" t="s">
        <v>33</v>
      </c>
      <c r="R7" s="7" t="s">
        <v>264</v>
      </c>
      <c r="S7" s="7">
        <v>7</v>
      </c>
      <c r="T7" s="7">
        <v>2</v>
      </c>
      <c r="U7" s="7" t="s">
        <v>250</v>
      </c>
      <c r="V7" s="9" t="s">
        <v>265</v>
      </c>
      <c r="X7">
        <v>70</v>
      </c>
      <c r="Y7" s="7">
        <v>70</v>
      </c>
    </row>
    <row r="8" spans="1:26" x14ac:dyDescent="0.25">
      <c r="A8" s="7" t="s">
        <v>20</v>
      </c>
      <c r="B8" s="7" t="s">
        <v>34</v>
      </c>
      <c r="C8" s="7"/>
      <c r="D8" s="7" t="s">
        <v>35</v>
      </c>
      <c r="E8" s="7" t="s">
        <v>266</v>
      </c>
      <c r="F8" s="7">
        <v>7</v>
      </c>
      <c r="G8" s="7">
        <v>1</v>
      </c>
      <c r="H8" s="7" t="s">
        <v>242</v>
      </c>
      <c r="I8" s="7" t="s">
        <v>246</v>
      </c>
      <c r="J8" s="7" t="s">
        <v>244</v>
      </c>
      <c r="K8" s="7" t="s">
        <v>243</v>
      </c>
      <c r="L8" s="7" t="s">
        <v>247</v>
      </c>
      <c r="M8" s="7" t="s">
        <v>245</v>
      </c>
      <c r="N8" s="7" t="s">
        <v>248</v>
      </c>
      <c r="O8" s="7" t="s">
        <v>267</v>
      </c>
      <c r="Q8" s="7" t="s">
        <v>35</v>
      </c>
      <c r="R8" s="7" t="s">
        <v>268</v>
      </c>
      <c r="S8" s="7">
        <v>7</v>
      </c>
      <c r="T8" s="7">
        <v>2</v>
      </c>
      <c r="U8" s="7" t="s">
        <v>250</v>
      </c>
      <c r="V8" s="9" t="s">
        <v>269</v>
      </c>
      <c r="X8">
        <v>30</v>
      </c>
      <c r="Y8" s="7">
        <v>30</v>
      </c>
      <c r="Z8" t="s">
        <v>521</v>
      </c>
    </row>
    <row r="9" spans="1:26" x14ac:dyDescent="0.25">
      <c r="A9" s="7" t="s">
        <v>36</v>
      </c>
      <c r="B9" s="7" t="s">
        <v>37</v>
      </c>
      <c r="C9" s="7">
        <v>36</v>
      </c>
      <c r="D9" s="7" t="s">
        <v>38</v>
      </c>
      <c r="E9" s="7" t="s">
        <v>270</v>
      </c>
      <c r="F9" s="7">
        <v>7</v>
      </c>
      <c r="G9" s="7">
        <v>1</v>
      </c>
      <c r="H9" s="7" t="s">
        <v>242</v>
      </c>
      <c r="I9" s="7" t="s">
        <v>247</v>
      </c>
      <c r="J9" s="7" t="s">
        <v>243</v>
      </c>
      <c r="K9" s="7" t="s">
        <v>246</v>
      </c>
      <c r="L9" s="7" t="s">
        <v>245</v>
      </c>
      <c r="M9" s="7" t="s">
        <v>244</v>
      </c>
      <c r="N9" s="7" t="s">
        <v>248</v>
      </c>
      <c r="O9" s="7"/>
      <c r="Q9" s="7" t="s">
        <v>38</v>
      </c>
      <c r="R9" s="7" t="s">
        <v>271</v>
      </c>
      <c r="S9" s="7">
        <v>7</v>
      </c>
      <c r="T9" s="7">
        <v>2</v>
      </c>
      <c r="U9" s="7" t="s">
        <v>250</v>
      </c>
      <c r="V9" s="9" t="s">
        <v>272</v>
      </c>
      <c r="X9">
        <v>100</v>
      </c>
      <c r="Y9" s="7">
        <v>100</v>
      </c>
    </row>
    <row r="10" spans="1:26" x14ac:dyDescent="0.25">
      <c r="A10" s="7" t="s">
        <v>17</v>
      </c>
      <c r="B10" s="7" t="s">
        <v>39</v>
      </c>
      <c r="C10" s="7">
        <v>38</v>
      </c>
      <c r="D10" s="7" t="s">
        <v>40</v>
      </c>
      <c r="E10" s="7" t="s">
        <v>273</v>
      </c>
      <c r="F10" s="7">
        <v>7</v>
      </c>
      <c r="G10" s="7">
        <v>1</v>
      </c>
      <c r="H10" s="7" t="s">
        <v>242</v>
      </c>
      <c r="I10" s="7" t="s">
        <v>245</v>
      </c>
      <c r="J10" s="7" t="s">
        <v>243</v>
      </c>
      <c r="K10" s="7" t="s">
        <v>244</v>
      </c>
      <c r="L10" s="7" t="s">
        <v>246</v>
      </c>
      <c r="M10" s="7" t="s">
        <v>247</v>
      </c>
      <c r="N10" s="7" t="s">
        <v>248</v>
      </c>
      <c r="O10" s="7"/>
      <c r="Q10" s="7" t="s">
        <v>40</v>
      </c>
      <c r="R10" s="7" t="s">
        <v>274</v>
      </c>
      <c r="S10" s="7">
        <v>7</v>
      </c>
      <c r="T10" s="7">
        <v>2</v>
      </c>
      <c r="U10" s="7" t="s">
        <v>250</v>
      </c>
      <c r="V10" s="9"/>
      <c r="Y10" s="7"/>
    </row>
    <row r="11" spans="1:26" x14ac:dyDescent="0.25">
      <c r="A11" s="7" t="s">
        <v>20</v>
      </c>
      <c r="B11" s="7" t="s">
        <v>43</v>
      </c>
      <c r="C11" s="7">
        <v>37</v>
      </c>
      <c r="D11" s="7" t="s">
        <v>44</v>
      </c>
      <c r="E11" s="7" t="s">
        <v>275</v>
      </c>
      <c r="F11" s="7">
        <v>7</v>
      </c>
      <c r="G11" s="7">
        <v>1</v>
      </c>
      <c r="H11" s="7" t="s">
        <v>242</v>
      </c>
      <c r="I11" s="7" t="s">
        <v>243</v>
      </c>
      <c r="J11" s="7" t="s">
        <v>245</v>
      </c>
      <c r="K11" s="7" t="s">
        <v>244</v>
      </c>
      <c r="L11" s="7" t="s">
        <v>246</v>
      </c>
      <c r="M11" s="7" t="s">
        <v>247</v>
      </c>
      <c r="N11" s="7" t="s">
        <v>248</v>
      </c>
      <c r="O11" s="7"/>
      <c r="Q11" s="7" t="s">
        <v>44</v>
      </c>
      <c r="R11" s="7" t="s">
        <v>276</v>
      </c>
      <c r="S11" s="7">
        <v>7</v>
      </c>
      <c r="T11" s="7">
        <v>2</v>
      </c>
      <c r="U11" s="7" t="s">
        <v>250</v>
      </c>
      <c r="V11" s="9" t="s">
        <v>277</v>
      </c>
      <c r="X11">
        <v>80</v>
      </c>
      <c r="Y11" s="7">
        <v>50</v>
      </c>
    </row>
    <row r="12" spans="1:26" x14ac:dyDescent="0.25">
      <c r="A12" s="7" t="s">
        <v>17</v>
      </c>
      <c r="B12" s="7" t="s">
        <v>45</v>
      </c>
      <c r="C12" s="7">
        <v>49</v>
      </c>
      <c r="D12" s="7" t="s">
        <v>46</v>
      </c>
      <c r="E12" s="7" t="s">
        <v>278</v>
      </c>
      <c r="F12" s="7">
        <v>7</v>
      </c>
      <c r="G12" s="7">
        <v>1</v>
      </c>
      <c r="H12" s="7" t="s">
        <v>242</v>
      </c>
      <c r="I12" s="7" t="s">
        <v>245</v>
      </c>
      <c r="J12" s="7" t="s">
        <v>243</v>
      </c>
      <c r="K12" s="7" t="s">
        <v>244</v>
      </c>
      <c r="L12" s="7" t="s">
        <v>246</v>
      </c>
      <c r="M12" s="7" t="s">
        <v>247</v>
      </c>
      <c r="N12" s="7" t="s">
        <v>248</v>
      </c>
      <c r="O12" s="7"/>
      <c r="Q12" s="7" t="s">
        <v>46</v>
      </c>
      <c r="R12" s="7" t="s">
        <v>279</v>
      </c>
      <c r="S12" s="7">
        <v>7</v>
      </c>
      <c r="T12" s="7">
        <v>2</v>
      </c>
      <c r="U12" s="7" t="s">
        <v>250</v>
      </c>
      <c r="V12" s="9" t="s">
        <v>280</v>
      </c>
      <c r="X12">
        <v>90</v>
      </c>
      <c r="Y12" s="7">
        <v>80</v>
      </c>
    </row>
    <row r="13" spans="1:26" x14ac:dyDescent="0.25">
      <c r="A13" s="7" t="s">
        <v>41</v>
      </c>
      <c r="B13" s="7" t="s">
        <v>47</v>
      </c>
      <c r="C13" s="7">
        <v>50</v>
      </c>
      <c r="D13" s="7" t="s">
        <v>48</v>
      </c>
      <c r="E13" s="7" t="s">
        <v>281</v>
      </c>
      <c r="F13" s="7">
        <v>7</v>
      </c>
      <c r="G13" s="7">
        <v>1</v>
      </c>
      <c r="H13" s="7" t="s">
        <v>242</v>
      </c>
      <c r="I13" s="7" t="s">
        <v>243</v>
      </c>
      <c r="J13" s="7" t="s">
        <v>244</v>
      </c>
      <c r="K13" s="7" t="s">
        <v>246</v>
      </c>
      <c r="L13" s="7" t="s">
        <v>245</v>
      </c>
      <c r="M13" s="7" t="s">
        <v>247</v>
      </c>
      <c r="N13" s="7" t="s">
        <v>248</v>
      </c>
      <c r="O13" s="7"/>
      <c r="Q13" s="7" t="s">
        <v>48</v>
      </c>
      <c r="R13" s="7" t="s">
        <v>282</v>
      </c>
      <c r="S13" s="7">
        <v>7</v>
      </c>
      <c r="T13" s="7">
        <v>2</v>
      </c>
      <c r="U13" s="7" t="s">
        <v>250</v>
      </c>
      <c r="V13" s="9" t="s">
        <v>283</v>
      </c>
      <c r="X13">
        <v>70</v>
      </c>
      <c r="Y13" s="7">
        <v>70</v>
      </c>
    </row>
    <row r="14" spans="1:26" x14ac:dyDescent="0.25">
      <c r="A14" s="7" t="s">
        <v>49</v>
      </c>
      <c r="B14" s="7" t="s">
        <v>50</v>
      </c>
      <c r="C14" s="7">
        <v>56</v>
      </c>
      <c r="D14" s="7" t="s">
        <v>51</v>
      </c>
      <c r="E14" s="7" t="s">
        <v>284</v>
      </c>
      <c r="F14" s="7">
        <v>7</v>
      </c>
      <c r="G14" s="7">
        <v>1</v>
      </c>
      <c r="H14" s="7" t="s">
        <v>242</v>
      </c>
      <c r="I14" s="7" t="s">
        <v>245</v>
      </c>
      <c r="J14" s="7" t="s">
        <v>243</v>
      </c>
      <c r="K14" s="7" t="s">
        <v>244</v>
      </c>
      <c r="L14" s="7" t="s">
        <v>246</v>
      </c>
      <c r="M14" s="7" t="s">
        <v>247</v>
      </c>
      <c r="N14" s="7" t="s">
        <v>248</v>
      </c>
      <c r="O14" s="7" t="s">
        <v>285</v>
      </c>
      <c r="Q14" s="7" t="s">
        <v>51</v>
      </c>
      <c r="R14" s="7" t="s">
        <v>286</v>
      </c>
      <c r="S14" s="7">
        <v>7</v>
      </c>
      <c r="T14" s="7">
        <v>2</v>
      </c>
      <c r="U14" s="7" t="s">
        <v>250</v>
      </c>
      <c r="V14" s="9" t="s">
        <v>287</v>
      </c>
      <c r="X14">
        <v>75</v>
      </c>
      <c r="Y14" s="7">
        <v>70</v>
      </c>
      <c r="Z14" t="s">
        <v>522</v>
      </c>
    </row>
    <row r="15" spans="1:26" x14ac:dyDescent="0.25">
      <c r="A15" s="7" t="s">
        <v>23</v>
      </c>
      <c r="B15" s="7" t="s">
        <v>52</v>
      </c>
      <c r="C15" s="7">
        <v>50</v>
      </c>
      <c r="D15" s="7" t="s">
        <v>53</v>
      </c>
      <c r="E15" s="7" t="s">
        <v>288</v>
      </c>
      <c r="F15" s="7">
        <v>7</v>
      </c>
      <c r="G15" s="7">
        <v>1</v>
      </c>
      <c r="H15" s="7" t="s">
        <v>242</v>
      </c>
      <c r="I15" s="7" t="s">
        <v>245</v>
      </c>
      <c r="J15" s="7" t="s">
        <v>243</v>
      </c>
      <c r="K15" s="7" t="s">
        <v>244</v>
      </c>
      <c r="L15" s="7" t="s">
        <v>246</v>
      </c>
      <c r="M15" s="7" t="s">
        <v>247</v>
      </c>
      <c r="N15" s="7" t="s">
        <v>248</v>
      </c>
      <c r="O15" s="7"/>
      <c r="Q15" s="7" t="s">
        <v>53</v>
      </c>
      <c r="R15" s="7" t="s">
        <v>289</v>
      </c>
      <c r="S15" s="7">
        <v>7</v>
      </c>
      <c r="T15" s="7">
        <v>2</v>
      </c>
      <c r="U15" s="7" t="s">
        <v>250</v>
      </c>
      <c r="V15" s="9"/>
      <c r="Y15" s="7"/>
    </row>
    <row r="16" spans="1:26" x14ac:dyDescent="0.25">
      <c r="A16" s="7" t="s">
        <v>41</v>
      </c>
      <c r="B16" s="7"/>
      <c r="C16" s="7"/>
      <c r="D16" s="7" t="s">
        <v>54</v>
      </c>
      <c r="E16" s="7" t="s">
        <v>290</v>
      </c>
      <c r="F16" s="7">
        <v>7</v>
      </c>
      <c r="G16" s="7">
        <v>1</v>
      </c>
      <c r="H16" s="7" t="s">
        <v>242</v>
      </c>
      <c r="I16" s="7" t="s">
        <v>243</v>
      </c>
      <c r="J16" s="7" t="s">
        <v>246</v>
      </c>
      <c r="K16" s="7" t="s">
        <v>245</v>
      </c>
      <c r="L16" s="7" t="s">
        <v>244</v>
      </c>
      <c r="M16" s="7" t="s">
        <v>247</v>
      </c>
      <c r="N16" s="7" t="s">
        <v>248</v>
      </c>
      <c r="O16" s="7"/>
      <c r="Q16" s="7" t="s">
        <v>54</v>
      </c>
      <c r="R16" s="7" t="s">
        <v>291</v>
      </c>
      <c r="S16" s="7">
        <v>7</v>
      </c>
      <c r="T16" s="7">
        <v>2</v>
      </c>
      <c r="U16" s="7" t="s">
        <v>250</v>
      </c>
      <c r="V16" s="9"/>
      <c r="X16">
        <v>70</v>
      </c>
      <c r="Y16" s="7"/>
    </row>
    <row r="17" spans="1:25" x14ac:dyDescent="0.25">
      <c r="A17" s="7" t="s">
        <v>55</v>
      </c>
      <c r="B17" s="7" t="s">
        <v>56</v>
      </c>
      <c r="C17" s="7">
        <v>61</v>
      </c>
      <c r="D17" s="7" t="s">
        <v>57</v>
      </c>
      <c r="E17" s="7" t="s">
        <v>292</v>
      </c>
      <c r="F17" s="7">
        <v>7</v>
      </c>
      <c r="G17" s="7">
        <v>1</v>
      </c>
      <c r="H17" s="7" t="s">
        <v>242</v>
      </c>
      <c r="I17" s="7" t="s">
        <v>244</v>
      </c>
      <c r="J17" s="7" t="s">
        <v>245</v>
      </c>
      <c r="K17" s="7" t="s">
        <v>243</v>
      </c>
      <c r="L17" s="7" t="s">
        <v>246</v>
      </c>
      <c r="M17" s="7" t="s">
        <v>247</v>
      </c>
      <c r="N17" s="7" t="s">
        <v>248</v>
      </c>
      <c r="O17" s="7"/>
      <c r="Q17" s="7" t="s">
        <v>57</v>
      </c>
      <c r="R17" s="7" t="s">
        <v>58</v>
      </c>
      <c r="S17" s="7">
        <v>7</v>
      </c>
      <c r="T17" s="7">
        <v>2</v>
      </c>
      <c r="U17" s="7" t="s">
        <v>250</v>
      </c>
      <c r="V17" s="9" t="s">
        <v>293</v>
      </c>
      <c r="X17">
        <v>100</v>
      </c>
      <c r="Y17" s="7">
        <v>100</v>
      </c>
    </row>
    <row r="18" spans="1:25" x14ac:dyDescent="0.25">
      <c r="A18" s="7" t="s">
        <v>23</v>
      </c>
      <c r="B18" s="7" t="s">
        <v>59</v>
      </c>
      <c r="C18" s="7">
        <v>46</v>
      </c>
      <c r="D18" s="7" t="s">
        <v>60</v>
      </c>
      <c r="E18" s="7" t="s">
        <v>294</v>
      </c>
      <c r="F18" s="7">
        <v>7</v>
      </c>
      <c r="G18" s="7">
        <v>1</v>
      </c>
      <c r="H18" s="7" t="s">
        <v>242</v>
      </c>
      <c r="I18" s="7" t="s">
        <v>245</v>
      </c>
      <c r="J18" s="7" t="s">
        <v>243</v>
      </c>
      <c r="K18" s="7" t="s">
        <v>244</v>
      </c>
      <c r="L18" s="7" t="s">
        <v>246</v>
      </c>
      <c r="M18" s="7" t="s">
        <v>247</v>
      </c>
      <c r="N18" s="7" t="s">
        <v>248</v>
      </c>
      <c r="O18" s="7"/>
      <c r="Q18" s="7" t="s">
        <v>60</v>
      </c>
      <c r="R18" s="7" t="s">
        <v>295</v>
      </c>
      <c r="S18" s="7">
        <v>7</v>
      </c>
      <c r="T18" s="7">
        <v>2</v>
      </c>
      <c r="U18" s="7" t="s">
        <v>250</v>
      </c>
      <c r="V18" s="9" t="s">
        <v>296</v>
      </c>
      <c r="X18">
        <v>100</v>
      </c>
      <c r="Y18" s="7">
        <v>100</v>
      </c>
    </row>
    <row r="19" spans="1:25" x14ac:dyDescent="0.25">
      <c r="A19" s="7" t="s">
        <v>41</v>
      </c>
      <c r="B19" s="7" t="s">
        <v>61</v>
      </c>
      <c r="C19" s="7">
        <v>40</v>
      </c>
      <c r="D19" s="7" t="s">
        <v>62</v>
      </c>
      <c r="E19" s="7" t="s">
        <v>297</v>
      </c>
      <c r="F19" s="7">
        <v>7</v>
      </c>
      <c r="G19" s="7">
        <v>1</v>
      </c>
      <c r="H19" s="7" t="s">
        <v>242</v>
      </c>
      <c r="I19" s="7" t="s">
        <v>245</v>
      </c>
      <c r="J19" s="7" t="s">
        <v>243</v>
      </c>
      <c r="K19" s="7" t="s">
        <v>244</v>
      </c>
      <c r="L19" s="7" t="s">
        <v>246</v>
      </c>
      <c r="M19" s="7" t="s">
        <v>247</v>
      </c>
      <c r="N19" s="7" t="s">
        <v>248</v>
      </c>
      <c r="O19" s="7"/>
      <c r="Q19" s="7" t="s">
        <v>62</v>
      </c>
      <c r="R19" s="7" t="s">
        <v>298</v>
      </c>
      <c r="S19" s="7">
        <v>7</v>
      </c>
      <c r="T19" s="7">
        <v>2</v>
      </c>
      <c r="U19" s="7" t="s">
        <v>250</v>
      </c>
      <c r="V19" s="9" t="s">
        <v>299</v>
      </c>
      <c r="X19">
        <v>90</v>
      </c>
      <c r="Y19" s="7">
        <v>90</v>
      </c>
    </row>
    <row r="20" spans="1:25" x14ac:dyDescent="0.25">
      <c r="A20" s="7" t="s">
        <v>29</v>
      </c>
      <c r="B20" s="7" t="s">
        <v>63</v>
      </c>
      <c r="C20" s="7">
        <v>38</v>
      </c>
      <c r="D20" s="7" t="s">
        <v>64</v>
      </c>
      <c r="E20" s="7" t="s">
        <v>300</v>
      </c>
      <c r="F20" s="7">
        <v>7</v>
      </c>
      <c r="G20" s="7">
        <v>1</v>
      </c>
      <c r="H20" s="7" t="s">
        <v>242</v>
      </c>
      <c r="I20" s="7" t="s">
        <v>244</v>
      </c>
      <c r="J20" s="7" t="s">
        <v>245</v>
      </c>
      <c r="K20" s="7" t="s">
        <v>246</v>
      </c>
      <c r="L20" s="7" t="s">
        <v>247</v>
      </c>
      <c r="M20" s="7" t="s">
        <v>243</v>
      </c>
      <c r="N20" s="7" t="s">
        <v>248</v>
      </c>
      <c r="O20" s="7"/>
      <c r="Q20" s="7" t="s">
        <v>64</v>
      </c>
      <c r="R20" s="7" t="s">
        <v>301</v>
      </c>
      <c r="S20" s="7">
        <v>7</v>
      </c>
      <c r="T20" s="7">
        <v>2</v>
      </c>
      <c r="U20" s="7" t="s">
        <v>250</v>
      </c>
      <c r="V20" s="9" t="s">
        <v>302</v>
      </c>
      <c r="X20">
        <v>33</v>
      </c>
      <c r="Y20" s="7">
        <v>60</v>
      </c>
    </row>
    <row r="21" spans="1:25" x14ac:dyDescent="0.25">
      <c r="A21" s="7" t="s">
        <v>65</v>
      </c>
      <c r="B21" s="7" t="s">
        <v>66</v>
      </c>
      <c r="C21" s="7">
        <v>38</v>
      </c>
      <c r="D21" s="7" t="s">
        <v>67</v>
      </c>
      <c r="E21" s="7" t="s">
        <v>303</v>
      </c>
      <c r="F21" s="7">
        <v>7</v>
      </c>
      <c r="G21" s="7">
        <v>1</v>
      </c>
      <c r="H21" s="7" t="s">
        <v>242</v>
      </c>
      <c r="I21" s="7" t="s">
        <v>244</v>
      </c>
      <c r="J21" s="7" t="s">
        <v>245</v>
      </c>
      <c r="K21" s="7" t="s">
        <v>243</v>
      </c>
      <c r="L21" s="7" t="s">
        <v>246</v>
      </c>
      <c r="M21" s="7" t="s">
        <v>247</v>
      </c>
      <c r="N21" s="7" t="s">
        <v>248</v>
      </c>
      <c r="O21" s="7"/>
      <c r="Q21" s="7" t="s">
        <v>67</v>
      </c>
      <c r="R21" s="7" t="s">
        <v>304</v>
      </c>
      <c r="S21" s="7">
        <v>7</v>
      </c>
      <c r="T21" s="7">
        <v>2</v>
      </c>
      <c r="U21" s="7" t="s">
        <v>250</v>
      </c>
      <c r="V21" s="9"/>
      <c r="X21">
        <v>100</v>
      </c>
      <c r="Y21" s="7">
        <v>100</v>
      </c>
    </row>
    <row r="22" spans="1:25" x14ac:dyDescent="0.25">
      <c r="A22" s="7"/>
      <c r="B22" s="7" t="s">
        <v>68</v>
      </c>
      <c r="C22" s="7"/>
      <c r="D22" s="7" t="s">
        <v>69</v>
      </c>
      <c r="E22" s="7" t="s">
        <v>305</v>
      </c>
      <c r="F22" s="7">
        <v>7</v>
      </c>
      <c r="G22" s="7">
        <v>1</v>
      </c>
      <c r="H22" s="7" t="s">
        <v>242</v>
      </c>
      <c r="I22" s="7" t="s">
        <v>245</v>
      </c>
      <c r="J22" s="7" t="s">
        <v>243</v>
      </c>
      <c r="K22" s="7" t="s">
        <v>244</v>
      </c>
      <c r="L22" s="7" t="s">
        <v>246</v>
      </c>
      <c r="M22" s="7" t="s">
        <v>247</v>
      </c>
      <c r="N22" s="7" t="s">
        <v>248</v>
      </c>
      <c r="O22" s="7"/>
      <c r="Q22" s="7" t="s">
        <v>69</v>
      </c>
      <c r="R22" s="7" t="s">
        <v>306</v>
      </c>
      <c r="S22" s="7">
        <v>7</v>
      </c>
      <c r="T22" s="7">
        <v>2</v>
      </c>
      <c r="U22" s="7" t="s">
        <v>250</v>
      </c>
      <c r="V22" s="9"/>
      <c r="Y22" s="7"/>
    </row>
    <row r="23" spans="1:25" x14ac:dyDescent="0.25">
      <c r="A23" s="7" t="s">
        <v>41</v>
      </c>
      <c r="B23" s="7" t="s">
        <v>70</v>
      </c>
      <c r="C23" s="7">
        <v>58</v>
      </c>
      <c r="D23" s="7" t="s">
        <v>71</v>
      </c>
      <c r="E23" s="7" t="s">
        <v>307</v>
      </c>
      <c r="F23" s="7">
        <v>7</v>
      </c>
      <c r="G23" s="7">
        <v>1</v>
      </c>
      <c r="H23" s="7" t="s">
        <v>242</v>
      </c>
      <c r="I23" s="7" t="s">
        <v>244</v>
      </c>
      <c r="J23" s="7" t="s">
        <v>246</v>
      </c>
      <c r="K23" s="7" t="s">
        <v>245</v>
      </c>
      <c r="L23" s="7" t="s">
        <v>243</v>
      </c>
      <c r="M23" s="7" t="s">
        <v>247</v>
      </c>
      <c r="N23" s="7" t="s">
        <v>248</v>
      </c>
      <c r="O23" s="7"/>
      <c r="Q23" s="7" t="s">
        <v>71</v>
      </c>
      <c r="R23" s="7" t="s">
        <v>308</v>
      </c>
      <c r="S23" s="7">
        <v>7</v>
      </c>
      <c r="T23" s="7">
        <v>2</v>
      </c>
      <c r="U23" s="7" t="s">
        <v>250</v>
      </c>
      <c r="V23" s="9" t="s">
        <v>309</v>
      </c>
      <c r="X23">
        <v>90</v>
      </c>
      <c r="Y23" s="7">
        <v>90</v>
      </c>
    </row>
    <row r="24" spans="1:25" x14ac:dyDescent="0.25">
      <c r="A24" s="7" t="s">
        <v>41</v>
      </c>
      <c r="B24" s="7"/>
      <c r="C24" s="7">
        <v>45</v>
      </c>
      <c r="D24" s="7" t="s">
        <v>72</v>
      </c>
      <c r="E24" s="7" t="s">
        <v>310</v>
      </c>
      <c r="F24" s="7">
        <v>7</v>
      </c>
      <c r="G24" s="7">
        <v>1</v>
      </c>
      <c r="H24" s="7" t="s">
        <v>242</v>
      </c>
      <c r="I24" s="7" t="s">
        <v>243</v>
      </c>
      <c r="J24" s="7" t="s">
        <v>245</v>
      </c>
      <c r="K24" s="7" t="s">
        <v>246</v>
      </c>
      <c r="L24" s="7" t="s">
        <v>247</v>
      </c>
      <c r="M24" s="7" t="s">
        <v>244</v>
      </c>
      <c r="N24" s="7" t="s">
        <v>248</v>
      </c>
      <c r="O24" s="7"/>
      <c r="Q24" s="7" t="s">
        <v>72</v>
      </c>
      <c r="R24" s="7" t="s">
        <v>311</v>
      </c>
      <c r="S24" s="7">
        <v>7</v>
      </c>
      <c r="T24" s="7">
        <v>2</v>
      </c>
      <c r="U24" s="7" t="s">
        <v>250</v>
      </c>
      <c r="V24" s="9" t="s">
        <v>312</v>
      </c>
      <c r="X24">
        <v>50</v>
      </c>
      <c r="Y24" s="7">
        <v>50</v>
      </c>
    </row>
    <row r="25" spans="1:25" x14ac:dyDescent="0.25">
      <c r="A25" s="7" t="s">
        <v>73</v>
      </c>
      <c r="B25" s="7" t="s">
        <v>74</v>
      </c>
      <c r="C25" s="7">
        <v>63</v>
      </c>
      <c r="D25" s="7" t="s">
        <v>75</v>
      </c>
      <c r="E25" s="7" t="s">
        <v>313</v>
      </c>
      <c r="F25" s="7">
        <v>7</v>
      </c>
      <c r="G25" s="7">
        <v>1</v>
      </c>
      <c r="H25" s="7" t="s">
        <v>242</v>
      </c>
      <c r="I25" s="7" t="s">
        <v>246</v>
      </c>
      <c r="J25" s="7" t="s">
        <v>245</v>
      </c>
      <c r="K25" s="7" t="s">
        <v>243</v>
      </c>
      <c r="L25" s="7" t="s">
        <v>244</v>
      </c>
      <c r="M25" s="7" t="s">
        <v>247</v>
      </c>
      <c r="N25" s="7" t="s">
        <v>248</v>
      </c>
      <c r="O25" s="7"/>
      <c r="Q25" s="7" t="s">
        <v>75</v>
      </c>
      <c r="R25" s="7" t="s">
        <v>314</v>
      </c>
      <c r="S25" s="7">
        <v>7</v>
      </c>
      <c r="T25" s="7">
        <v>2</v>
      </c>
      <c r="U25" s="7" t="s">
        <v>250</v>
      </c>
      <c r="V25" s="9"/>
      <c r="X25">
        <v>75</v>
      </c>
      <c r="Y25" s="7">
        <v>75</v>
      </c>
    </row>
    <row r="26" spans="1:25" x14ac:dyDescent="0.25">
      <c r="A26" s="7" t="s">
        <v>41</v>
      </c>
      <c r="B26" s="7" t="s">
        <v>42</v>
      </c>
      <c r="C26" s="7">
        <v>59</v>
      </c>
      <c r="D26" s="7" t="s">
        <v>76</v>
      </c>
      <c r="E26" s="7" t="s">
        <v>315</v>
      </c>
      <c r="F26" s="7">
        <v>7</v>
      </c>
      <c r="G26" s="7">
        <v>1</v>
      </c>
      <c r="H26" s="7" t="s">
        <v>242</v>
      </c>
      <c r="I26" s="7" t="s">
        <v>245</v>
      </c>
      <c r="J26" s="7" t="s">
        <v>243</v>
      </c>
      <c r="K26" s="7" t="s">
        <v>246</v>
      </c>
      <c r="L26" s="7" t="s">
        <v>244</v>
      </c>
      <c r="M26" s="7" t="s">
        <v>247</v>
      </c>
      <c r="N26" s="7" t="s">
        <v>248</v>
      </c>
      <c r="O26" s="7"/>
      <c r="Q26" s="7" t="s">
        <v>76</v>
      </c>
      <c r="R26" s="7" t="s">
        <v>316</v>
      </c>
      <c r="S26" s="7">
        <v>7</v>
      </c>
      <c r="T26" s="7">
        <v>2</v>
      </c>
      <c r="U26" s="7" t="s">
        <v>250</v>
      </c>
      <c r="V26" s="9" t="s">
        <v>317</v>
      </c>
      <c r="X26">
        <v>70</v>
      </c>
      <c r="Y26" s="7">
        <v>70</v>
      </c>
    </row>
    <row r="27" spans="1:25" x14ac:dyDescent="0.25">
      <c r="A27" s="7" t="s">
        <v>77</v>
      </c>
      <c r="B27" s="7" t="s">
        <v>78</v>
      </c>
      <c r="C27" s="7">
        <v>39</v>
      </c>
      <c r="D27" s="7" t="s">
        <v>79</v>
      </c>
      <c r="E27" s="7" t="s">
        <v>318</v>
      </c>
      <c r="F27" s="7">
        <v>7</v>
      </c>
      <c r="G27" s="7">
        <v>1</v>
      </c>
      <c r="H27" s="7" t="s">
        <v>242</v>
      </c>
      <c r="I27" s="7" t="s">
        <v>245</v>
      </c>
      <c r="J27" s="7" t="s">
        <v>243</v>
      </c>
      <c r="K27" s="7" t="s">
        <v>246</v>
      </c>
      <c r="L27" s="7" t="s">
        <v>244</v>
      </c>
      <c r="M27" s="7" t="s">
        <v>247</v>
      </c>
      <c r="N27" s="7" t="s">
        <v>248</v>
      </c>
      <c r="O27" s="7"/>
      <c r="Q27" s="7" t="s">
        <v>79</v>
      </c>
      <c r="R27" s="7" t="s">
        <v>319</v>
      </c>
      <c r="S27" s="7">
        <v>7</v>
      </c>
      <c r="T27" s="7">
        <v>2</v>
      </c>
      <c r="U27" s="7" t="s">
        <v>250</v>
      </c>
      <c r="V27" s="9"/>
      <c r="X27">
        <v>90</v>
      </c>
      <c r="Y27" s="7">
        <v>90</v>
      </c>
    </row>
    <row r="28" spans="1:25" x14ac:dyDescent="0.25">
      <c r="A28" s="7" t="s">
        <v>80</v>
      </c>
      <c r="B28" s="7" t="s">
        <v>81</v>
      </c>
      <c r="C28" s="7">
        <v>50</v>
      </c>
      <c r="D28" s="7" t="s">
        <v>82</v>
      </c>
      <c r="E28" s="7" t="s">
        <v>320</v>
      </c>
      <c r="F28" s="7">
        <v>7</v>
      </c>
      <c r="G28" s="7">
        <v>1</v>
      </c>
      <c r="H28" s="7" t="s">
        <v>242</v>
      </c>
      <c r="I28" s="7" t="s">
        <v>243</v>
      </c>
      <c r="J28" s="7" t="s">
        <v>244</v>
      </c>
      <c r="K28" s="7" t="s">
        <v>246</v>
      </c>
      <c r="L28" s="7" t="s">
        <v>245</v>
      </c>
      <c r="M28" s="7" t="s">
        <v>247</v>
      </c>
      <c r="N28" s="7" t="s">
        <v>248</v>
      </c>
      <c r="O28" s="7"/>
      <c r="Q28" s="7" t="s">
        <v>82</v>
      </c>
      <c r="R28" s="7" t="s">
        <v>321</v>
      </c>
      <c r="S28" s="7">
        <v>7</v>
      </c>
      <c r="T28" s="7">
        <v>2</v>
      </c>
      <c r="U28" s="7" t="s">
        <v>250</v>
      </c>
      <c r="V28" s="9" t="s">
        <v>322</v>
      </c>
      <c r="X28">
        <v>80</v>
      </c>
      <c r="Y28" s="7">
        <v>90</v>
      </c>
    </row>
    <row r="29" spans="1:25" x14ac:dyDescent="0.25">
      <c r="A29" s="7" t="s">
        <v>41</v>
      </c>
      <c r="B29" s="7" t="s">
        <v>83</v>
      </c>
      <c r="C29" s="7">
        <v>36</v>
      </c>
      <c r="D29" s="7" t="s">
        <v>84</v>
      </c>
      <c r="E29" s="7" t="s">
        <v>323</v>
      </c>
      <c r="F29" s="7">
        <v>7</v>
      </c>
      <c r="G29" s="7">
        <v>1</v>
      </c>
      <c r="H29" s="7" t="s">
        <v>242</v>
      </c>
      <c r="I29" s="7" t="s">
        <v>245</v>
      </c>
      <c r="J29" s="7" t="s">
        <v>243</v>
      </c>
      <c r="K29" s="7" t="s">
        <v>244</v>
      </c>
      <c r="L29" s="7" t="s">
        <v>246</v>
      </c>
      <c r="M29" s="7" t="s">
        <v>247</v>
      </c>
      <c r="N29" s="7" t="s">
        <v>248</v>
      </c>
      <c r="O29" s="7"/>
      <c r="Q29" s="7" t="s">
        <v>84</v>
      </c>
      <c r="R29" s="7" t="s">
        <v>324</v>
      </c>
      <c r="S29" s="7">
        <v>7</v>
      </c>
      <c r="T29" s="7">
        <v>2</v>
      </c>
      <c r="U29" s="7" t="s">
        <v>250</v>
      </c>
      <c r="V29" s="9" t="s">
        <v>325</v>
      </c>
      <c r="X29">
        <v>70</v>
      </c>
      <c r="Y29" s="7">
        <v>100</v>
      </c>
    </row>
    <row r="30" spans="1:25" x14ac:dyDescent="0.25">
      <c r="A30" s="7" t="s">
        <v>29</v>
      </c>
      <c r="B30" s="7" t="s">
        <v>85</v>
      </c>
      <c r="C30" s="7">
        <v>51</v>
      </c>
      <c r="D30" s="7" t="s">
        <v>86</v>
      </c>
      <c r="E30" s="7" t="s">
        <v>326</v>
      </c>
      <c r="F30" s="7">
        <v>7</v>
      </c>
      <c r="G30" s="7">
        <v>1</v>
      </c>
      <c r="H30" s="7" t="s">
        <v>242</v>
      </c>
      <c r="I30" s="7" t="s">
        <v>245</v>
      </c>
      <c r="J30" s="7" t="s">
        <v>243</v>
      </c>
      <c r="K30" s="7" t="s">
        <v>244</v>
      </c>
      <c r="L30" s="7" t="s">
        <v>246</v>
      </c>
      <c r="M30" s="7" t="s">
        <v>247</v>
      </c>
      <c r="N30" s="7" t="s">
        <v>248</v>
      </c>
      <c r="O30" s="7"/>
      <c r="Q30" s="7" t="s">
        <v>86</v>
      </c>
      <c r="R30" s="7" t="s">
        <v>327</v>
      </c>
      <c r="S30" s="7">
        <v>7</v>
      </c>
      <c r="T30" s="7">
        <v>2</v>
      </c>
      <c r="U30" s="7" t="s">
        <v>250</v>
      </c>
      <c r="V30" s="9"/>
      <c r="Y30" s="7"/>
    </row>
    <row r="31" spans="1:25" x14ac:dyDescent="0.25">
      <c r="A31" s="7" t="s">
        <v>41</v>
      </c>
      <c r="B31" s="7" t="s">
        <v>87</v>
      </c>
      <c r="C31" s="7">
        <v>40</v>
      </c>
      <c r="D31" s="7" t="s">
        <v>88</v>
      </c>
      <c r="E31" s="7" t="s">
        <v>328</v>
      </c>
      <c r="F31" s="7">
        <v>7</v>
      </c>
      <c r="G31" s="7">
        <v>1</v>
      </c>
      <c r="H31" s="7" t="s">
        <v>242</v>
      </c>
      <c r="I31" s="7" t="s">
        <v>246</v>
      </c>
      <c r="J31" s="7" t="s">
        <v>245</v>
      </c>
      <c r="K31" s="7" t="s">
        <v>244</v>
      </c>
      <c r="L31" s="7" t="s">
        <v>243</v>
      </c>
      <c r="M31" s="7" t="s">
        <v>247</v>
      </c>
      <c r="N31" s="7" t="s">
        <v>248</v>
      </c>
      <c r="O31" s="7"/>
      <c r="Q31" s="7" t="s">
        <v>88</v>
      </c>
      <c r="R31" s="7" t="s">
        <v>329</v>
      </c>
      <c r="S31" s="7">
        <v>7</v>
      </c>
      <c r="T31" s="7">
        <v>2</v>
      </c>
      <c r="U31" s="7" t="s">
        <v>250</v>
      </c>
      <c r="V31" s="9"/>
      <c r="X31">
        <v>10</v>
      </c>
      <c r="Y31" s="7">
        <v>0</v>
      </c>
    </row>
    <row r="32" spans="1:25" x14ac:dyDescent="0.25">
      <c r="A32" s="7" t="s">
        <v>89</v>
      </c>
      <c r="B32" s="7" t="s">
        <v>90</v>
      </c>
      <c r="C32" s="7">
        <v>33</v>
      </c>
      <c r="D32" s="7" t="s">
        <v>91</v>
      </c>
      <c r="E32" s="7" t="s">
        <v>330</v>
      </c>
      <c r="F32" s="7">
        <v>7</v>
      </c>
      <c r="G32" s="7">
        <v>1</v>
      </c>
      <c r="H32" s="7" t="s">
        <v>242</v>
      </c>
      <c r="I32" s="7" t="s">
        <v>245</v>
      </c>
      <c r="J32" s="7" t="s">
        <v>244</v>
      </c>
      <c r="K32" s="7" t="s">
        <v>246</v>
      </c>
      <c r="L32" s="7" t="s">
        <v>243</v>
      </c>
      <c r="M32" s="7" t="s">
        <v>247</v>
      </c>
      <c r="N32" s="7" t="s">
        <v>248</v>
      </c>
      <c r="O32" s="7"/>
      <c r="Q32" s="7" t="s">
        <v>91</v>
      </c>
      <c r="R32" s="7" t="s">
        <v>331</v>
      </c>
      <c r="S32" s="7">
        <v>7</v>
      </c>
      <c r="T32" s="7">
        <v>2</v>
      </c>
      <c r="U32" s="7" t="s">
        <v>250</v>
      </c>
      <c r="V32" s="9"/>
      <c r="X32">
        <v>75</v>
      </c>
      <c r="Y32" s="7"/>
    </row>
    <row r="33" spans="1:25" x14ac:dyDescent="0.25">
      <c r="A33" s="7" t="s">
        <v>92</v>
      </c>
      <c r="B33" s="7" t="s">
        <v>93</v>
      </c>
      <c r="C33" s="7">
        <v>47</v>
      </c>
      <c r="D33" s="7" t="s">
        <v>94</v>
      </c>
      <c r="E33" s="7" t="s">
        <v>332</v>
      </c>
      <c r="F33" s="7">
        <v>7</v>
      </c>
      <c r="G33" s="7">
        <v>1</v>
      </c>
      <c r="H33" s="7" t="s">
        <v>242</v>
      </c>
      <c r="I33" s="7" t="s">
        <v>245</v>
      </c>
      <c r="J33" s="7" t="s">
        <v>244</v>
      </c>
      <c r="K33" s="7" t="s">
        <v>243</v>
      </c>
      <c r="L33" s="7" t="s">
        <v>246</v>
      </c>
      <c r="M33" s="7" t="s">
        <v>247</v>
      </c>
      <c r="N33" s="7" t="s">
        <v>248</v>
      </c>
      <c r="O33" s="7"/>
      <c r="Q33" s="7" t="s">
        <v>94</v>
      </c>
      <c r="R33" s="7" t="s">
        <v>333</v>
      </c>
      <c r="S33" s="7">
        <v>7</v>
      </c>
      <c r="T33" s="7">
        <v>2</v>
      </c>
      <c r="U33" s="7" t="s">
        <v>250</v>
      </c>
      <c r="V33" s="9" t="s">
        <v>334</v>
      </c>
      <c r="X33">
        <v>80</v>
      </c>
      <c r="Y33" s="7">
        <v>90</v>
      </c>
    </row>
    <row r="34" spans="1:25" x14ac:dyDescent="0.25">
      <c r="A34" s="7" t="s">
        <v>95</v>
      </c>
      <c r="B34" s="7" t="s">
        <v>96</v>
      </c>
      <c r="C34" s="7">
        <v>31</v>
      </c>
      <c r="D34" s="7" t="s">
        <v>97</v>
      </c>
      <c r="E34" s="7" t="s">
        <v>335</v>
      </c>
      <c r="F34" s="7">
        <v>7</v>
      </c>
      <c r="G34" s="7">
        <v>1</v>
      </c>
      <c r="H34" s="7" t="s">
        <v>242</v>
      </c>
      <c r="I34" s="7" t="s">
        <v>244</v>
      </c>
      <c r="J34" s="7" t="s">
        <v>243</v>
      </c>
      <c r="K34" s="7" t="s">
        <v>246</v>
      </c>
      <c r="L34" s="7" t="s">
        <v>245</v>
      </c>
      <c r="M34" s="7" t="s">
        <v>247</v>
      </c>
      <c r="N34" s="7" t="s">
        <v>248</v>
      </c>
      <c r="O34" s="7"/>
      <c r="Q34" s="7"/>
      <c r="R34" s="7"/>
      <c r="S34" s="7"/>
      <c r="T34" s="7"/>
      <c r="U34" s="7"/>
      <c r="V34" s="9"/>
      <c r="X34">
        <v>75</v>
      </c>
      <c r="Y34" s="7"/>
    </row>
    <row r="35" spans="1:25" x14ac:dyDescent="0.25">
      <c r="A35" s="7" t="s">
        <v>49</v>
      </c>
      <c r="B35" s="7" t="s">
        <v>98</v>
      </c>
      <c r="C35" s="7" t="s">
        <v>99</v>
      </c>
      <c r="D35" s="7" t="s">
        <v>100</v>
      </c>
      <c r="E35" s="7" t="s">
        <v>336</v>
      </c>
      <c r="F35" s="7">
        <v>7</v>
      </c>
      <c r="G35" s="7">
        <v>1</v>
      </c>
      <c r="H35" s="7" t="s">
        <v>242</v>
      </c>
      <c r="I35" s="7" t="s">
        <v>245</v>
      </c>
      <c r="J35" s="7" t="s">
        <v>243</v>
      </c>
      <c r="K35" s="7" t="s">
        <v>244</v>
      </c>
      <c r="L35" s="7" t="s">
        <v>246</v>
      </c>
      <c r="M35" s="7" t="s">
        <v>247</v>
      </c>
      <c r="N35" s="7" t="s">
        <v>248</v>
      </c>
      <c r="O35" s="7"/>
      <c r="Q35" s="7" t="s">
        <v>100</v>
      </c>
      <c r="R35" s="7" t="s">
        <v>337</v>
      </c>
      <c r="S35" s="7">
        <v>7</v>
      </c>
      <c r="T35" s="7">
        <v>2</v>
      </c>
      <c r="U35" s="7" t="s">
        <v>250</v>
      </c>
      <c r="V35" s="9"/>
      <c r="Y35" s="7"/>
    </row>
    <row r="36" spans="1:25" x14ac:dyDescent="0.25">
      <c r="A36" s="7" t="s">
        <v>20</v>
      </c>
      <c r="B36" s="7" t="s">
        <v>101</v>
      </c>
      <c r="C36" s="7">
        <v>38</v>
      </c>
      <c r="D36" s="7" t="s">
        <v>102</v>
      </c>
      <c r="E36" s="7" t="s">
        <v>338</v>
      </c>
      <c r="F36" s="7">
        <v>7</v>
      </c>
      <c r="G36" s="7">
        <v>1</v>
      </c>
      <c r="H36" s="7" t="s">
        <v>242</v>
      </c>
      <c r="I36" s="7" t="s">
        <v>245</v>
      </c>
      <c r="J36" s="7" t="s">
        <v>243</v>
      </c>
      <c r="K36" s="7" t="s">
        <v>246</v>
      </c>
      <c r="L36" s="7" t="s">
        <v>244</v>
      </c>
      <c r="M36" s="7" t="s">
        <v>247</v>
      </c>
      <c r="N36" s="7" t="s">
        <v>248</v>
      </c>
      <c r="O36" s="7"/>
      <c r="Q36" s="7" t="s">
        <v>102</v>
      </c>
      <c r="R36" s="7" t="s">
        <v>339</v>
      </c>
      <c r="S36" s="7">
        <v>7</v>
      </c>
      <c r="T36" s="7">
        <v>2</v>
      </c>
      <c r="U36" s="7" t="s">
        <v>250</v>
      </c>
      <c r="V36" s="9" t="s">
        <v>340</v>
      </c>
      <c r="X36">
        <v>80</v>
      </c>
      <c r="Y36" s="7">
        <v>80</v>
      </c>
    </row>
    <row r="37" spans="1:25" x14ac:dyDescent="0.25">
      <c r="A37" s="7" t="s">
        <v>20</v>
      </c>
      <c r="B37" s="7" t="s">
        <v>103</v>
      </c>
      <c r="C37" s="7">
        <v>74</v>
      </c>
      <c r="D37" s="7" t="s">
        <v>104</v>
      </c>
      <c r="E37" s="7" t="s">
        <v>341</v>
      </c>
      <c r="F37" s="7">
        <v>7</v>
      </c>
      <c r="G37" s="7">
        <v>1</v>
      </c>
      <c r="H37" s="7" t="s">
        <v>242</v>
      </c>
      <c r="I37" s="7" t="s">
        <v>245</v>
      </c>
      <c r="J37" s="7" t="s">
        <v>246</v>
      </c>
      <c r="K37" s="7" t="s">
        <v>243</v>
      </c>
      <c r="L37" s="7" t="s">
        <v>244</v>
      </c>
      <c r="M37" s="7" t="s">
        <v>247</v>
      </c>
      <c r="N37" s="7" t="s">
        <v>248</v>
      </c>
      <c r="O37" s="7"/>
      <c r="Q37" s="7" t="s">
        <v>104</v>
      </c>
      <c r="R37" s="7" t="s">
        <v>342</v>
      </c>
      <c r="S37" s="7">
        <v>7</v>
      </c>
      <c r="T37" s="7">
        <v>2</v>
      </c>
      <c r="U37" s="7" t="s">
        <v>250</v>
      </c>
      <c r="V37" s="9" t="s">
        <v>343</v>
      </c>
      <c r="X37">
        <v>90</v>
      </c>
      <c r="Y37" s="7">
        <v>90</v>
      </c>
    </row>
    <row r="38" spans="1:25" x14ac:dyDescent="0.25">
      <c r="A38" s="7" t="s">
        <v>105</v>
      </c>
      <c r="B38" s="7" t="s">
        <v>106</v>
      </c>
      <c r="C38" s="7">
        <v>36</v>
      </c>
      <c r="D38" s="7" t="s">
        <v>107</v>
      </c>
      <c r="E38" s="7" t="s">
        <v>344</v>
      </c>
      <c r="F38" s="7">
        <v>7</v>
      </c>
      <c r="G38" s="7">
        <v>1</v>
      </c>
      <c r="H38" s="7" t="s">
        <v>242</v>
      </c>
      <c r="I38" s="7" t="s">
        <v>246</v>
      </c>
      <c r="J38" s="7" t="s">
        <v>243</v>
      </c>
      <c r="K38" s="7" t="s">
        <v>245</v>
      </c>
      <c r="L38" s="7" t="s">
        <v>244</v>
      </c>
      <c r="M38" s="7" t="s">
        <v>247</v>
      </c>
      <c r="N38" s="7" t="s">
        <v>248</v>
      </c>
      <c r="O38" s="7"/>
      <c r="Q38" s="7" t="s">
        <v>107</v>
      </c>
      <c r="R38" s="7" t="s">
        <v>345</v>
      </c>
      <c r="S38" s="7">
        <v>7</v>
      </c>
      <c r="T38" s="7">
        <v>2</v>
      </c>
      <c r="U38" s="7" t="s">
        <v>250</v>
      </c>
      <c r="V38" s="9" t="s">
        <v>346</v>
      </c>
      <c r="X38">
        <v>90</v>
      </c>
      <c r="Y38" s="7">
        <v>90</v>
      </c>
    </row>
    <row r="39" spans="1:25" x14ac:dyDescent="0.25">
      <c r="A39" s="7" t="s">
        <v>20</v>
      </c>
      <c r="B39" s="7" t="s">
        <v>108</v>
      </c>
      <c r="C39" s="7">
        <v>53</v>
      </c>
      <c r="D39" s="7" t="s">
        <v>109</v>
      </c>
      <c r="E39" s="7" t="s">
        <v>347</v>
      </c>
      <c r="F39" s="7">
        <v>7</v>
      </c>
      <c r="G39" s="7">
        <v>1</v>
      </c>
      <c r="H39" s="7" t="s">
        <v>242</v>
      </c>
      <c r="I39" s="7" t="s">
        <v>244</v>
      </c>
      <c r="J39" s="7" t="s">
        <v>246</v>
      </c>
      <c r="K39" s="7" t="s">
        <v>243</v>
      </c>
      <c r="L39" s="7" t="s">
        <v>245</v>
      </c>
      <c r="M39" s="7" t="s">
        <v>247</v>
      </c>
      <c r="N39" s="7" t="s">
        <v>248</v>
      </c>
      <c r="O39" s="7"/>
      <c r="Q39" s="7" t="s">
        <v>109</v>
      </c>
      <c r="R39" s="7" t="s">
        <v>348</v>
      </c>
      <c r="S39" s="7">
        <v>7</v>
      </c>
      <c r="T39" s="7">
        <v>2</v>
      </c>
      <c r="U39" s="7" t="s">
        <v>250</v>
      </c>
      <c r="V39" s="9" t="s">
        <v>349</v>
      </c>
      <c r="X39">
        <v>90</v>
      </c>
      <c r="Y39" s="7">
        <v>90</v>
      </c>
    </row>
    <row r="40" spans="1:25" x14ac:dyDescent="0.25">
      <c r="A40" s="7" t="s">
        <v>80</v>
      </c>
      <c r="B40" s="7" t="s">
        <v>111</v>
      </c>
      <c r="C40" s="7">
        <v>33</v>
      </c>
      <c r="D40" s="7" t="s">
        <v>112</v>
      </c>
      <c r="E40" s="7" t="s">
        <v>350</v>
      </c>
      <c r="F40" s="7">
        <v>7</v>
      </c>
      <c r="G40" s="7">
        <v>1</v>
      </c>
      <c r="H40" s="7" t="s">
        <v>242</v>
      </c>
      <c r="I40" s="7" t="s">
        <v>246</v>
      </c>
      <c r="J40" s="7" t="s">
        <v>243</v>
      </c>
      <c r="K40" s="7" t="s">
        <v>244</v>
      </c>
      <c r="L40" s="7" t="s">
        <v>245</v>
      </c>
      <c r="M40" s="7" t="s">
        <v>247</v>
      </c>
      <c r="N40" s="7" t="s">
        <v>248</v>
      </c>
      <c r="O40" s="7"/>
      <c r="Q40" s="7" t="s">
        <v>112</v>
      </c>
      <c r="R40" s="7" t="s">
        <v>351</v>
      </c>
      <c r="S40" s="7">
        <v>7</v>
      </c>
      <c r="T40" s="7">
        <v>2</v>
      </c>
      <c r="U40" s="7" t="s">
        <v>250</v>
      </c>
      <c r="V40" s="9"/>
      <c r="X40">
        <v>100</v>
      </c>
      <c r="Y40" s="7">
        <v>100</v>
      </c>
    </row>
    <row r="41" spans="1:25" x14ac:dyDescent="0.25">
      <c r="A41" s="7" t="s">
        <v>92</v>
      </c>
      <c r="B41" s="7"/>
      <c r="C41" s="7">
        <v>42</v>
      </c>
      <c r="D41" s="7" t="s">
        <v>113</v>
      </c>
      <c r="E41" s="7" t="s">
        <v>352</v>
      </c>
      <c r="F41" s="7">
        <v>7</v>
      </c>
      <c r="G41" s="7">
        <v>1</v>
      </c>
      <c r="H41" s="7" t="s">
        <v>242</v>
      </c>
      <c r="I41" s="7" t="s">
        <v>248</v>
      </c>
      <c r="J41" s="7" t="s">
        <v>246</v>
      </c>
      <c r="K41" s="7" t="s">
        <v>244</v>
      </c>
      <c r="L41" s="7" t="s">
        <v>247</v>
      </c>
      <c r="M41" s="7" t="s">
        <v>243</v>
      </c>
      <c r="N41" s="7" t="s">
        <v>245</v>
      </c>
      <c r="O41" s="7" t="s">
        <v>353</v>
      </c>
      <c r="Q41" s="7" t="s">
        <v>113</v>
      </c>
      <c r="R41" s="7" t="s">
        <v>354</v>
      </c>
      <c r="S41" s="7">
        <v>7</v>
      </c>
      <c r="T41" s="7">
        <v>2</v>
      </c>
      <c r="U41" s="7" t="s">
        <v>250</v>
      </c>
      <c r="V41" s="9" t="s">
        <v>355</v>
      </c>
      <c r="X41">
        <v>70</v>
      </c>
      <c r="Y41" s="7">
        <v>70</v>
      </c>
    </row>
    <row r="42" spans="1:25" x14ac:dyDescent="0.25">
      <c r="A42" s="7" t="s">
        <v>20</v>
      </c>
      <c r="B42" s="7" t="s">
        <v>114</v>
      </c>
      <c r="C42" s="7">
        <v>34</v>
      </c>
      <c r="D42" s="7" t="s">
        <v>115</v>
      </c>
      <c r="E42" s="7" t="s">
        <v>356</v>
      </c>
      <c r="F42" s="7">
        <v>7</v>
      </c>
      <c r="G42" s="7">
        <v>1</v>
      </c>
      <c r="H42" s="7" t="s">
        <v>242</v>
      </c>
      <c r="I42" s="7" t="s">
        <v>248</v>
      </c>
      <c r="J42" s="7" t="s">
        <v>243</v>
      </c>
      <c r="K42" s="7" t="s">
        <v>244</v>
      </c>
      <c r="L42" s="7" t="s">
        <v>245</v>
      </c>
      <c r="M42" s="7" t="s">
        <v>247</v>
      </c>
      <c r="N42" s="7" t="s">
        <v>246</v>
      </c>
      <c r="O42" s="7" t="s">
        <v>357</v>
      </c>
      <c r="Q42" s="7" t="s">
        <v>115</v>
      </c>
      <c r="R42" s="7" t="s">
        <v>358</v>
      </c>
      <c r="S42" s="7">
        <v>7</v>
      </c>
      <c r="T42" s="7">
        <v>2</v>
      </c>
      <c r="U42" s="7" t="s">
        <v>250</v>
      </c>
      <c r="V42" s="9"/>
      <c r="X42">
        <v>80</v>
      </c>
      <c r="Y42" s="7">
        <v>80</v>
      </c>
    </row>
    <row r="43" spans="1:25" x14ac:dyDescent="0.25">
      <c r="A43" s="7" t="s">
        <v>116</v>
      </c>
      <c r="B43" s="7" t="s">
        <v>117</v>
      </c>
      <c r="C43" s="7">
        <v>39</v>
      </c>
      <c r="D43" s="7" t="s">
        <v>118</v>
      </c>
      <c r="E43" s="7" t="s">
        <v>359</v>
      </c>
      <c r="F43" s="7">
        <v>7</v>
      </c>
      <c r="G43" s="7">
        <v>1</v>
      </c>
      <c r="H43" s="7" t="s">
        <v>242</v>
      </c>
      <c r="I43" s="7" t="s">
        <v>245</v>
      </c>
      <c r="J43" s="7" t="s">
        <v>243</v>
      </c>
      <c r="K43" s="7" t="s">
        <v>244</v>
      </c>
      <c r="L43" s="7" t="s">
        <v>246</v>
      </c>
      <c r="M43" s="7" t="s">
        <v>247</v>
      </c>
      <c r="N43" s="7" t="s">
        <v>248</v>
      </c>
      <c r="O43" s="7"/>
      <c r="Q43" s="7" t="s">
        <v>118</v>
      </c>
      <c r="R43" s="7" t="s">
        <v>360</v>
      </c>
      <c r="S43" s="7">
        <v>7</v>
      </c>
      <c r="T43" s="7">
        <v>2</v>
      </c>
      <c r="U43" s="7" t="s">
        <v>250</v>
      </c>
      <c r="V43" s="9" t="s">
        <v>361</v>
      </c>
      <c r="X43">
        <v>50</v>
      </c>
      <c r="Y43" s="7">
        <v>50</v>
      </c>
    </row>
    <row r="44" spans="1:25" x14ac:dyDescent="0.25">
      <c r="A44" s="7" t="s">
        <v>17</v>
      </c>
      <c r="B44" s="7" t="s">
        <v>120</v>
      </c>
      <c r="C44" s="7"/>
      <c r="D44" s="7" t="s">
        <v>121</v>
      </c>
      <c r="E44" s="7" t="s">
        <v>362</v>
      </c>
      <c r="F44" s="7">
        <v>7</v>
      </c>
      <c r="G44" s="7">
        <v>1</v>
      </c>
      <c r="H44" s="7" t="s">
        <v>242</v>
      </c>
      <c r="I44" s="7" t="s">
        <v>243</v>
      </c>
      <c r="J44" s="7" t="s">
        <v>245</v>
      </c>
      <c r="K44" s="7" t="s">
        <v>246</v>
      </c>
      <c r="L44" s="7" t="s">
        <v>244</v>
      </c>
      <c r="M44" s="7" t="s">
        <v>247</v>
      </c>
      <c r="N44" s="7" t="s">
        <v>248</v>
      </c>
      <c r="O44" s="7" t="s">
        <v>363</v>
      </c>
      <c r="Q44" s="7" t="s">
        <v>121</v>
      </c>
      <c r="R44" s="7" t="s">
        <v>122</v>
      </c>
      <c r="S44" s="7">
        <v>7</v>
      </c>
      <c r="T44" s="7">
        <v>2</v>
      </c>
      <c r="U44" s="7" t="s">
        <v>250</v>
      </c>
      <c r="V44" s="9"/>
      <c r="X44">
        <v>80</v>
      </c>
      <c r="Y44" s="7">
        <v>80</v>
      </c>
    </row>
    <row r="45" spans="1:25" x14ac:dyDescent="0.25">
      <c r="A45" s="7" t="s">
        <v>17</v>
      </c>
      <c r="B45" s="7" t="s">
        <v>123</v>
      </c>
      <c r="C45" s="7">
        <v>38</v>
      </c>
      <c r="D45" s="7" t="s">
        <v>124</v>
      </c>
      <c r="E45" s="7" t="s">
        <v>364</v>
      </c>
      <c r="F45" s="7">
        <v>7</v>
      </c>
      <c r="G45" s="7">
        <v>1</v>
      </c>
      <c r="H45" s="7" t="s">
        <v>242</v>
      </c>
      <c r="I45" s="7" t="s">
        <v>245</v>
      </c>
      <c r="J45" s="7" t="s">
        <v>243</v>
      </c>
      <c r="K45" s="7" t="s">
        <v>244</v>
      </c>
      <c r="L45" s="7" t="s">
        <v>246</v>
      </c>
      <c r="M45" s="7" t="s">
        <v>247</v>
      </c>
      <c r="N45" s="7" t="s">
        <v>248</v>
      </c>
      <c r="O45" s="7"/>
      <c r="Q45" s="7" t="s">
        <v>124</v>
      </c>
      <c r="R45" s="7" t="s">
        <v>365</v>
      </c>
      <c r="S45" s="7">
        <v>7</v>
      </c>
      <c r="T45" s="7">
        <v>2</v>
      </c>
      <c r="U45" s="7" t="s">
        <v>250</v>
      </c>
      <c r="V45" s="9"/>
      <c r="Y45" s="7"/>
    </row>
    <row r="46" spans="1:25" x14ac:dyDescent="0.25">
      <c r="A46" s="7" t="s">
        <v>41</v>
      </c>
      <c r="B46" s="7" t="s">
        <v>126</v>
      </c>
      <c r="C46" s="7">
        <v>45</v>
      </c>
      <c r="D46" s="7" t="s">
        <v>127</v>
      </c>
      <c r="E46" s="7" t="s">
        <v>366</v>
      </c>
      <c r="F46" s="7">
        <v>7</v>
      </c>
      <c r="G46" s="7">
        <v>1</v>
      </c>
      <c r="H46" s="7" t="s">
        <v>242</v>
      </c>
      <c r="I46" s="7" t="s">
        <v>245</v>
      </c>
      <c r="J46" s="7" t="s">
        <v>243</v>
      </c>
      <c r="K46" s="7" t="s">
        <v>244</v>
      </c>
      <c r="L46" s="7" t="s">
        <v>246</v>
      </c>
      <c r="M46" s="7" t="s">
        <v>247</v>
      </c>
      <c r="N46" s="7" t="s">
        <v>248</v>
      </c>
      <c r="O46" s="7"/>
      <c r="Q46" s="7" t="s">
        <v>127</v>
      </c>
      <c r="R46" s="7" t="s">
        <v>367</v>
      </c>
      <c r="S46" s="7">
        <v>7</v>
      </c>
      <c r="T46" s="7">
        <v>2</v>
      </c>
      <c r="U46" s="7" t="s">
        <v>250</v>
      </c>
      <c r="V46" s="9"/>
      <c r="X46">
        <v>90</v>
      </c>
      <c r="Y46" s="7">
        <v>90</v>
      </c>
    </row>
    <row r="47" spans="1:25" x14ac:dyDescent="0.25">
      <c r="A47" s="7" t="s">
        <v>41</v>
      </c>
      <c r="B47" s="7" t="s">
        <v>128</v>
      </c>
      <c r="C47" s="7">
        <v>49</v>
      </c>
      <c r="D47" s="7" t="s">
        <v>129</v>
      </c>
      <c r="E47" s="7" t="s">
        <v>368</v>
      </c>
      <c r="F47" s="7">
        <v>7</v>
      </c>
      <c r="G47" s="7">
        <v>1</v>
      </c>
      <c r="H47" s="7" t="s">
        <v>242</v>
      </c>
      <c r="I47" s="7" t="s">
        <v>245</v>
      </c>
      <c r="J47" s="7" t="s">
        <v>243</v>
      </c>
      <c r="K47" s="7" t="s">
        <v>244</v>
      </c>
      <c r="L47" s="7" t="s">
        <v>246</v>
      </c>
      <c r="M47" s="7" t="s">
        <v>247</v>
      </c>
      <c r="N47" s="7" t="s">
        <v>248</v>
      </c>
      <c r="O47" s="7"/>
      <c r="Q47" s="7" t="s">
        <v>129</v>
      </c>
      <c r="R47" s="7" t="s">
        <v>369</v>
      </c>
      <c r="S47" s="7">
        <v>7</v>
      </c>
      <c r="T47" s="7">
        <v>2</v>
      </c>
      <c r="U47" s="7" t="s">
        <v>250</v>
      </c>
      <c r="V47" s="9"/>
      <c r="Y47" s="7"/>
    </row>
    <row r="48" spans="1:25" x14ac:dyDescent="0.25">
      <c r="A48" s="7" t="s">
        <v>23</v>
      </c>
      <c r="B48" s="7" t="s">
        <v>119</v>
      </c>
      <c r="C48" s="7">
        <v>44</v>
      </c>
      <c r="D48" s="7" t="s">
        <v>130</v>
      </c>
      <c r="E48" s="7" t="s">
        <v>370</v>
      </c>
      <c r="F48" s="7">
        <v>7</v>
      </c>
      <c r="G48" s="7">
        <v>1</v>
      </c>
      <c r="H48" s="7" t="s">
        <v>242</v>
      </c>
      <c r="I48" s="7" t="s">
        <v>243</v>
      </c>
      <c r="J48" s="7" t="s">
        <v>244</v>
      </c>
      <c r="K48" s="7" t="s">
        <v>246</v>
      </c>
      <c r="L48" s="7" t="s">
        <v>245</v>
      </c>
      <c r="M48" s="7" t="s">
        <v>247</v>
      </c>
      <c r="N48" s="7" t="s">
        <v>248</v>
      </c>
      <c r="O48" s="7"/>
      <c r="Q48" s="7" t="s">
        <v>130</v>
      </c>
      <c r="R48" s="7" t="s">
        <v>371</v>
      </c>
      <c r="S48" s="7">
        <v>7</v>
      </c>
      <c r="T48" s="7">
        <v>2</v>
      </c>
      <c r="U48" s="7" t="s">
        <v>250</v>
      </c>
      <c r="V48" s="9" t="s">
        <v>372</v>
      </c>
      <c r="Y48" s="7"/>
    </row>
    <row r="49" spans="1:25" x14ac:dyDescent="0.25">
      <c r="A49" s="7" t="s">
        <v>89</v>
      </c>
      <c r="B49" s="7" t="s">
        <v>125</v>
      </c>
      <c r="C49" s="7">
        <v>39</v>
      </c>
      <c r="D49" s="7" t="s">
        <v>131</v>
      </c>
      <c r="E49" s="7" t="s">
        <v>373</v>
      </c>
      <c r="F49" s="7">
        <v>7</v>
      </c>
      <c r="G49" s="7">
        <v>1</v>
      </c>
      <c r="H49" s="7" t="s">
        <v>242</v>
      </c>
      <c r="I49" s="7" t="s">
        <v>245</v>
      </c>
      <c r="J49" s="7" t="s">
        <v>243</v>
      </c>
      <c r="K49" s="7" t="s">
        <v>244</v>
      </c>
      <c r="L49" s="7" t="s">
        <v>246</v>
      </c>
      <c r="M49" s="7" t="s">
        <v>247</v>
      </c>
      <c r="N49" s="7" t="s">
        <v>248</v>
      </c>
      <c r="O49" s="7"/>
      <c r="Q49" s="7" t="s">
        <v>131</v>
      </c>
      <c r="R49" s="7" t="s">
        <v>374</v>
      </c>
      <c r="S49" s="7">
        <v>7</v>
      </c>
      <c r="T49" s="7">
        <v>2</v>
      </c>
      <c r="U49" s="7" t="s">
        <v>250</v>
      </c>
      <c r="V49" s="9"/>
      <c r="Y49" s="7"/>
    </row>
    <row r="50" spans="1:25" x14ac:dyDescent="0.25">
      <c r="A50" s="7" t="s">
        <v>41</v>
      </c>
      <c r="B50" s="7" t="s">
        <v>132</v>
      </c>
      <c r="C50" s="7"/>
      <c r="D50" s="7" t="s">
        <v>133</v>
      </c>
      <c r="E50" s="7" t="s">
        <v>375</v>
      </c>
      <c r="F50" s="7">
        <v>7</v>
      </c>
      <c r="G50" s="7">
        <v>1</v>
      </c>
      <c r="H50" s="7" t="s">
        <v>242</v>
      </c>
      <c r="I50" s="7" t="s">
        <v>243</v>
      </c>
      <c r="J50" s="7" t="s">
        <v>244</v>
      </c>
      <c r="K50" s="7" t="s">
        <v>245</v>
      </c>
      <c r="L50" s="7" t="s">
        <v>246</v>
      </c>
      <c r="M50" s="7" t="s">
        <v>247</v>
      </c>
      <c r="N50" s="7" t="s">
        <v>248</v>
      </c>
      <c r="O50" s="7"/>
      <c r="Q50" s="7" t="s">
        <v>133</v>
      </c>
      <c r="R50" s="7" t="s">
        <v>376</v>
      </c>
      <c r="S50" s="7">
        <v>7</v>
      </c>
      <c r="T50" s="7">
        <v>2</v>
      </c>
      <c r="U50" s="7" t="s">
        <v>250</v>
      </c>
      <c r="V50" s="9" t="s">
        <v>377</v>
      </c>
      <c r="X50">
        <v>90</v>
      </c>
      <c r="Y50" s="7">
        <v>90</v>
      </c>
    </row>
    <row r="51" spans="1:25" x14ac:dyDescent="0.25">
      <c r="A51" s="7" t="s">
        <v>116</v>
      </c>
      <c r="B51" s="7" t="s">
        <v>134</v>
      </c>
      <c r="C51" s="7">
        <v>36</v>
      </c>
      <c r="D51" s="7" t="s">
        <v>135</v>
      </c>
      <c r="E51" s="7" t="s">
        <v>378</v>
      </c>
      <c r="F51" s="7">
        <v>7</v>
      </c>
      <c r="G51" s="7">
        <v>1</v>
      </c>
      <c r="H51" s="7" t="s">
        <v>242</v>
      </c>
      <c r="I51" s="7" t="s">
        <v>245</v>
      </c>
      <c r="J51" s="7" t="s">
        <v>243</v>
      </c>
      <c r="K51" s="7" t="s">
        <v>244</v>
      </c>
      <c r="L51" s="7" t="s">
        <v>246</v>
      </c>
      <c r="M51" s="7" t="s">
        <v>247</v>
      </c>
      <c r="N51" s="7" t="s">
        <v>248</v>
      </c>
      <c r="O51" s="7"/>
      <c r="Q51" s="7"/>
      <c r="R51" s="7"/>
      <c r="S51" s="7"/>
      <c r="T51" s="7"/>
      <c r="U51" s="7"/>
      <c r="V51" s="9"/>
      <c r="X51">
        <v>50</v>
      </c>
      <c r="Y51" s="7">
        <v>0</v>
      </c>
    </row>
    <row r="52" spans="1:25" x14ac:dyDescent="0.25">
      <c r="A52" s="7" t="s">
        <v>29</v>
      </c>
      <c r="B52" s="7" t="s">
        <v>136</v>
      </c>
      <c r="C52" s="7">
        <v>42</v>
      </c>
      <c r="D52" s="7" t="s">
        <v>137</v>
      </c>
      <c r="E52" s="7" t="s">
        <v>379</v>
      </c>
      <c r="F52" s="7">
        <v>7</v>
      </c>
      <c r="G52" s="7">
        <v>1</v>
      </c>
      <c r="H52" s="7" t="s">
        <v>242</v>
      </c>
      <c r="I52" s="7" t="s">
        <v>245</v>
      </c>
      <c r="J52" s="7" t="s">
        <v>243</v>
      </c>
      <c r="K52" s="7" t="s">
        <v>244</v>
      </c>
      <c r="L52" s="7" t="s">
        <v>246</v>
      </c>
      <c r="M52" s="7" t="s">
        <v>247</v>
      </c>
      <c r="N52" s="7" t="s">
        <v>248</v>
      </c>
      <c r="O52" s="7" t="s">
        <v>380</v>
      </c>
      <c r="Q52" s="7" t="s">
        <v>137</v>
      </c>
      <c r="R52" s="7" t="s">
        <v>381</v>
      </c>
      <c r="S52" s="7">
        <v>7</v>
      </c>
      <c r="T52" s="7">
        <v>2</v>
      </c>
      <c r="U52" s="7" t="s">
        <v>250</v>
      </c>
      <c r="V52" s="9" t="s">
        <v>382</v>
      </c>
      <c r="X52">
        <v>60</v>
      </c>
      <c r="Y52" s="7">
        <v>50</v>
      </c>
    </row>
    <row r="53" spans="1:25" x14ac:dyDescent="0.25">
      <c r="A53" s="7" t="s">
        <v>41</v>
      </c>
      <c r="B53" s="7" t="s">
        <v>138</v>
      </c>
      <c r="C53" s="7">
        <v>34</v>
      </c>
      <c r="D53" s="7" t="s">
        <v>139</v>
      </c>
      <c r="E53" s="7" t="s">
        <v>383</v>
      </c>
      <c r="F53" s="7">
        <v>7</v>
      </c>
      <c r="G53" s="7">
        <v>1</v>
      </c>
      <c r="H53" s="7" t="s">
        <v>242</v>
      </c>
      <c r="I53" s="7" t="s">
        <v>244</v>
      </c>
      <c r="J53" s="7" t="s">
        <v>245</v>
      </c>
      <c r="K53" s="7" t="s">
        <v>243</v>
      </c>
      <c r="L53" s="7" t="s">
        <v>246</v>
      </c>
      <c r="M53" s="7" t="s">
        <v>247</v>
      </c>
      <c r="N53" s="7" t="s">
        <v>248</v>
      </c>
      <c r="O53" s="7"/>
      <c r="Q53" s="7" t="s">
        <v>139</v>
      </c>
      <c r="R53" s="7" t="s">
        <v>140</v>
      </c>
      <c r="S53" s="7">
        <v>7</v>
      </c>
      <c r="T53" s="7">
        <v>2</v>
      </c>
      <c r="U53" s="7" t="s">
        <v>250</v>
      </c>
      <c r="V53" s="9"/>
      <c r="Y53" s="7"/>
    </row>
    <row r="54" spans="1:25" x14ac:dyDescent="0.25">
      <c r="A54" s="7" t="s">
        <v>41</v>
      </c>
      <c r="B54" s="7" t="s">
        <v>141</v>
      </c>
      <c r="C54" s="7">
        <v>57</v>
      </c>
      <c r="D54" s="7" t="s">
        <v>142</v>
      </c>
      <c r="E54" s="7" t="s">
        <v>384</v>
      </c>
      <c r="F54" s="7">
        <v>7</v>
      </c>
      <c r="G54" s="7">
        <v>1</v>
      </c>
      <c r="H54" s="7" t="s">
        <v>242</v>
      </c>
      <c r="I54" s="7" t="s">
        <v>243</v>
      </c>
      <c r="J54" s="7" t="s">
        <v>246</v>
      </c>
      <c r="K54" s="7" t="s">
        <v>245</v>
      </c>
      <c r="L54" s="7" t="s">
        <v>244</v>
      </c>
      <c r="M54" s="7" t="s">
        <v>247</v>
      </c>
      <c r="N54" s="7" t="s">
        <v>248</v>
      </c>
      <c r="O54" s="7"/>
      <c r="Q54" s="7" t="s">
        <v>142</v>
      </c>
      <c r="R54" s="7" t="s">
        <v>385</v>
      </c>
      <c r="S54" s="7">
        <v>7</v>
      </c>
      <c r="T54" s="7">
        <v>2</v>
      </c>
      <c r="U54" s="7" t="s">
        <v>250</v>
      </c>
      <c r="V54" s="9"/>
      <c r="X54">
        <v>90</v>
      </c>
      <c r="Y54" s="7">
        <v>90</v>
      </c>
    </row>
    <row r="55" spans="1:25" x14ac:dyDescent="0.25">
      <c r="A55" s="7" t="s">
        <v>41</v>
      </c>
      <c r="B55" s="7" t="s">
        <v>143</v>
      </c>
      <c r="C55" s="7">
        <v>56</v>
      </c>
      <c r="D55" s="7" t="s">
        <v>144</v>
      </c>
      <c r="E55" s="7" t="s">
        <v>386</v>
      </c>
      <c r="F55" s="7">
        <v>7</v>
      </c>
      <c r="G55" s="7">
        <v>1</v>
      </c>
      <c r="H55" s="7" t="s">
        <v>242</v>
      </c>
      <c r="I55" s="7" t="s">
        <v>245</v>
      </c>
      <c r="J55" s="7" t="s">
        <v>243</v>
      </c>
      <c r="K55" s="7" t="s">
        <v>244</v>
      </c>
      <c r="L55" s="7" t="s">
        <v>246</v>
      </c>
      <c r="M55" s="7" t="s">
        <v>247</v>
      </c>
      <c r="N55" s="7" t="s">
        <v>248</v>
      </c>
      <c r="O55" s="7"/>
      <c r="Q55" s="7" t="s">
        <v>144</v>
      </c>
      <c r="R55" s="7" t="s">
        <v>387</v>
      </c>
      <c r="S55" s="7">
        <v>7</v>
      </c>
      <c r="T55" s="7">
        <v>2</v>
      </c>
      <c r="U55" s="7" t="s">
        <v>250</v>
      </c>
      <c r="V55" s="9" t="s">
        <v>388</v>
      </c>
      <c r="X55">
        <v>80</v>
      </c>
      <c r="Y55" s="7">
        <v>80</v>
      </c>
    </row>
    <row r="56" spans="1:25" x14ac:dyDescent="0.25">
      <c r="A56" s="7"/>
      <c r="B56" s="7"/>
      <c r="C56" s="7"/>
      <c r="D56" s="7" t="s">
        <v>145</v>
      </c>
      <c r="E56" s="7" t="s">
        <v>389</v>
      </c>
      <c r="F56" s="7">
        <v>7</v>
      </c>
      <c r="G56" s="7">
        <v>1</v>
      </c>
      <c r="H56" s="7" t="s">
        <v>242</v>
      </c>
      <c r="I56" s="7" t="s">
        <v>243</v>
      </c>
      <c r="J56" s="7" t="s">
        <v>245</v>
      </c>
      <c r="K56" s="7" t="s">
        <v>246</v>
      </c>
      <c r="L56" s="7" t="s">
        <v>244</v>
      </c>
      <c r="M56" s="7" t="s">
        <v>247</v>
      </c>
      <c r="N56" s="7" t="s">
        <v>248</v>
      </c>
      <c r="O56" s="7"/>
      <c r="Q56" s="7" t="s">
        <v>145</v>
      </c>
      <c r="R56" s="7" t="s">
        <v>390</v>
      </c>
      <c r="S56" s="7">
        <v>7</v>
      </c>
      <c r="T56" s="7">
        <v>2</v>
      </c>
      <c r="U56" s="7" t="s">
        <v>250</v>
      </c>
      <c r="V56" s="9"/>
      <c r="X56">
        <v>70</v>
      </c>
      <c r="Y56" s="7">
        <v>70</v>
      </c>
    </row>
    <row r="57" spans="1:25" x14ac:dyDescent="0.25">
      <c r="A57" s="7" t="s">
        <v>116</v>
      </c>
      <c r="B57" s="7" t="s">
        <v>146</v>
      </c>
      <c r="C57" s="7">
        <v>44</v>
      </c>
      <c r="D57" s="7" t="s">
        <v>147</v>
      </c>
      <c r="E57" s="7" t="s">
        <v>391</v>
      </c>
      <c r="F57" s="7">
        <v>7</v>
      </c>
      <c r="G57" s="7">
        <v>1</v>
      </c>
      <c r="H57" s="7" t="s">
        <v>242</v>
      </c>
      <c r="I57" s="7" t="s">
        <v>244</v>
      </c>
      <c r="J57" s="7" t="s">
        <v>246</v>
      </c>
      <c r="K57" s="7" t="s">
        <v>243</v>
      </c>
      <c r="L57" s="7" t="s">
        <v>248</v>
      </c>
      <c r="M57" s="7" t="s">
        <v>245</v>
      </c>
      <c r="N57" s="7" t="s">
        <v>247</v>
      </c>
      <c r="O57" s="7" t="s">
        <v>392</v>
      </c>
      <c r="Q57" s="7" t="s">
        <v>147</v>
      </c>
      <c r="R57" s="7" t="s">
        <v>393</v>
      </c>
      <c r="S57" s="7">
        <v>7</v>
      </c>
      <c r="T57" s="7">
        <v>2</v>
      </c>
      <c r="U57" s="7" t="s">
        <v>250</v>
      </c>
      <c r="V57" s="9" t="s">
        <v>392</v>
      </c>
      <c r="X57">
        <v>80</v>
      </c>
      <c r="Y57" s="7">
        <v>80</v>
      </c>
    </row>
    <row r="58" spans="1:25" x14ac:dyDescent="0.25">
      <c r="A58" s="7" t="s">
        <v>36</v>
      </c>
      <c r="B58" s="7" t="s">
        <v>37</v>
      </c>
      <c r="C58" s="7">
        <v>47</v>
      </c>
      <c r="D58" s="7" t="s">
        <v>148</v>
      </c>
      <c r="E58" s="7" t="s">
        <v>394</v>
      </c>
      <c r="F58" s="7">
        <v>7</v>
      </c>
      <c r="G58" s="7">
        <v>1</v>
      </c>
      <c r="H58" s="7" t="s">
        <v>242</v>
      </c>
      <c r="I58" s="7" t="s">
        <v>245</v>
      </c>
      <c r="J58" s="7" t="s">
        <v>244</v>
      </c>
      <c r="K58" s="7" t="s">
        <v>246</v>
      </c>
      <c r="L58" s="7" t="s">
        <v>243</v>
      </c>
      <c r="M58" s="7" t="s">
        <v>247</v>
      </c>
      <c r="N58" s="7" t="s">
        <v>248</v>
      </c>
      <c r="O58" s="7"/>
      <c r="Q58" s="7" t="s">
        <v>148</v>
      </c>
      <c r="R58" s="7" t="s">
        <v>395</v>
      </c>
      <c r="S58" s="7">
        <v>7</v>
      </c>
      <c r="T58" s="7">
        <v>2</v>
      </c>
      <c r="U58" s="7" t="s">
        <v>250</v>
      </c>
      <c r="V58" s="9" t="s">
        <v>396</v>
      </c>
      <c r="X58">
        <v>100</v>
      </c>
      <c r="Y58" s="7">
        <v>100</v>
      </c>
    </row>
    <row r="59" spans="1:25" x14ac:dyDescent="0.25">
      <c r="A59" s="7" t="s">
        <v>41</v>
      </c>
      <c r="B59" s="7" t="s">
        <v>149</v>
      </c>
      <c r="C59" s="7">
        <v>44</v>
      </c>
      <c r="D59" s="7" t="s">
        <v>150</v>
      </c>
      <c r="E59" s="7" t="s">
        <v>397</v>
      </c>
      <c r="F59" s="7">
        <v>7</v>
      </c>
      <c r="G59" s="7">
        <v>1</v>
      </c>
      <c r="H59" s="7" t="s">
        <v>242</v>
      </c>
      <c r="I59" s="7" t="s">
        <v>246</v>
      </c>
      <c r="J59" s="7" t="s">
        <v>247</v>
      </c>
      <c r="K59" s="7" t="s">
        <v>244</v>
      </c>
      <c r="L59" s="7" t="s">
        <v>243</v>
      </c>
      <c r="M59" s="7" t="s">
        <v>245</v>
      </c>
      <c r="N59" s="7" t="s">
        <v>248</v>
      </c>
      <c r="O59" s="7"/>
      <c r="Q59" s="7" t="s">
        <v>150</v>
      </c>
      <c r="R59" s="7" t="s">
        <v>398</v>
      </c>
      <c r="S59" s="7">
        <v>7</v>
      </c>
      <c r="T59" s="7">
        <v>2</v>
      </c>
      <c r="U59" s="7" t="s">
        <v>250</v>
      </c>
      <c r="V59" s="9"/>
      <c r="Y59" s="7"/>
    </row>
    <row r="60" spans="1:25" x14ac:dyDescent="0.25">
      <c r="A60" s="7" t="s">
        <v>151</v>
      </c>
      <c r="B60" s="7" t="s">
        <v>152</v>
      </c>
      <c r="C60" s="7">
        <v>61</v>
      </c>
      <c r="D60" s="7" t="s">
        <v>153</v>
      </c>
      <c r="E60" s="7" t="s">
        <v>399</v>
      </c>
      <c r="F60" s="7">
        <v>7</v>
      </c>
      <c r="G60" s="7">
        <v>1</v>
      </c>
      <c r="H60" s="7" t="s">
        <v>242</v>
      </c>
      <c r="I60" s="7" t="s">
        <v>245</v>
      </c>
      <c r="J60" s="7" t="s">
        <v>246</v>
      </c>
      <c r="K60" s="7" t="s">
        <v>243</v>
      </c>
      <c r="L60" s="7" t="s">
        <v>244</v>
      </c>
      <c r="M60" s="7" t="s">
        <v>247</v>
      </c>
      <c r="N60" s="7" t="s">
        <v>248</v>
      </c>
      <c r="O60" s="7"/>
      <c r="Q60" s="7" t="s">
        <v>153</v>
      </c>
      <c r="R60" s="7" t="s">
        <v>400</v>
      </c>
      <c r="S60" s="7">
        <v>7</v>
      </c>
      <c r="T60" s="7">
        <v>2</v>
      </c>
      <c r="U60" s="7" t="s">
        <v>250</v>
      </c>
      <c r="V60" s="9"/>
      <c r="Y60" s="7"/>
    </row>
    <row r="61" spans="1:25" x14ac:dyDescent="0.25">
      <c r="A61" s="7" t="s">
        <v>77</v>
      </c>
      <c r="B61" s="7" t="s">
        <v>154</v>
      </c>
      <c r="C61" s="7"/>
      <c r="D61" s="7" t="s">
        <v>155</v>
      </c>
      <c r="E61" s="7" t="s">
        <v>401</v>
      </c>
      <c r="F61" s="7">
        <v>7</v>
      </c>
      <c r="G61" s="7">
        <v>1</v>
      </c>
      <c r="H61" s="7" t="s">
        <v>242</v>
      </c>
      <c r="I61" s="7" t="s">
        <v>243</v>
      </c>
      <c r="J61" s="7" t="s">
        <v>248</v>
      </c>
      <c r="K61" s="7" t="s">
        <v>246</v>
      </c>
      <c r="L61" s="7" t="s">
        <v>244</v>
      </c>
      <c r="M61" s="7" t="s">
        <v>247</v>
      </c>
      <c r="N61" s="7" t="s">
        <v>245</v>
      </c>
      <c r="O61" s="7" t="s">
        <v>402</v>
      </c>
      <c r="Q61" s="7" t="s">
        <v>155</v>
      </c>
      <c r="R61" s="7" t="s">
        <v>156</v>
      </c>
      <c r="S61" s="7">
        <v>7</v>
      </c>
      <c r="T61" s="7">
        <v>2</v>
      </c>
      <c r="U61" s="7" t="s">
        <v>250</v>
      </c>
      <c r="V61" s="9" t="s">
        <v>403</v>
      </c>
      <c r="X61">
        <v>70</v>
      </c>
      <c r="Y61" s="7">
        <v>70</v>
      </c>
    </row>
    <row r="62" spans="1:25" x14ac:dyDescent="0.25">
      <c r="A62" s="7" t="s">
        <v>20</v>
      </c>
      <c r="B62" s="7" t="s">
        <v>157</v>
      </c>
      <c r="C62" s="7">
        <v>36</v>
      </c>
      <c r="D62" s="7" t="s">
        <v>158</v>
      </c>
      <c r="E62" s="7" t="s">
        <v>404</v>
      </c>
      <c r="F62" s="7">
        <v>7</v>
      </c>
      <c r="G62" s="7">
        <v>1</v>
      </c>
      <c r="H62" s="7" t="s">
        <v>242</v>
      </c>
      <c r="I62" s="7" t="s">
        <v>246</v>
      </c>
      <c r="J62" s="7" t="s">
        <v>244</v>
      </c>
      <c r="K62" s="7" t="s">
        <v>243</v>
      </c>
      <c r="L62" s="7" t="s">
        <v>245</v>
      </c>
      <c r="M62" s="7" t="s">
        <v>247</v>
      </c>
      <c r="N62" s="7" t="s">
        <v>248</v>
      </c>
      <c r="O62" s="7" t="s">
        <v>405</v>
      </c>
      <c r="Q62" s="7" t="s">
        <v>158</v>
      </c>
      <c r="R62" s="7" t="s">
        <v>406</v>
      </c>
      <c r="S62" s="7">
        <v>7</v>
      </c>
      <c r="T62" s="7">
        <v>2</v>
      </c>
      <c r="U62" s="7" t="s">
        <v>250</v>
      </c>
      <c r="V62" s="9"/>
      <c r="X62">
        <v>90</v>
      </c>
      <c r="Y62" s="7"/>
    </row>
    <row r="63" spans="1:25" x14ac:dyDescent="0.25">
      <c r="A63" s="7" t="s">
        <v>116</v>
      </c>
      <c r="B63" s="7" t="s">
        <v>159</v>
      </c>
      <c r="C63" s="7">
        <v>65</v>
      </c>
      <c r="D63" s="7" t="s">
        <v>160</v>
      </c>
      <c r="E63" s="7" t="s">
        <v>407</v>
      </c>
      <c r="F63" s="7">
        <v>7</v>
      </c>
      <c r="G63" s="7">
        <v>1</v>
      </c>
      <c r="H63" s="7" t="s">
        <v>242</v>
      </c>
      <c r="I63" s="7" t="s">
        <v>245</v>
      </c>
      <c r="J63" s="7" t="s">
        <v>243</v>
      </c>
      <c r="K63" s="7" t="s">
        <v>244</v>
      </c>
      <c r="L63" s="7" t="s">
        <v>246</v>
      </c>
      <c r="M63" s="7" t="s">
        <v>247</v>
      </c>
      <c r="N63" s="7" t="s">
        <v>248</v>
      </c>
      <c r="O63" s="7"/>
      <c r="Q63" s="7" t="s">
        <v>160</v>
      </c>
      <c r="R63" s="7" t="s">
        <v>408</v>
      </c>
      <c r="S63" s="7">
        <v>7</v>
      </c>
      <c r="T63" s="7">
        <v>2</v>
      </c>
      <c r="U63" s="7" t="s">
        <v>250</v>
      </c>
      <c r="V63" s="9"/>
      <c r="Y63" s="7"/>
    </row>
    <row r="64" spans="1:25" x14ac:dyDescent="0.25">
      <c r="A64" s="7" t="s">
        <v>17</v>
      </c>
      <c r="B64" s="7" t="s">
        <v>161</v>
      </c>
      <c r="C64" s="7">
        <v>53</v>
      </c>
      <c r="D64" s="7" t="s">
        <v>162</v>
      </c>
      <c r="E64" s="7" t="s">
        <v>409</v>
      </c>
      <c r="F64" s="7">
        <v>7</v>
      </c>
      <c r="G64" s="7">
        <v>1</v>
      </c>
      <c r="H64" s="7" t="s">
        <v>242</v>
      </c>
      <c r="I64" s="7" t="s">
        <v>245</v>
      </c>
      <c r="J64" s="7" t="s">
        <v>243</v>
      </c>
      <c r="K64" s="7" t="s">
        <v>244</v>
      </c>
      <c r="L64" s="7" t="s">
        <v>246</v>
      </c>
      <c r="M64" s="7" t="s">
        <v>247</v>
      </c>
      <c r="N64" s="7" t="s">
        <v>248</v>
      </c>
      <c r="O64" s="7"/>
      <c r="Q64" s="7" t="s">
        <v>162</v>
      </c>
      <c r="R64" s="7" t="s">
        <v>163</v>
      </c>
      <c r="S64" s="7">
        <v>7</v>
      </c>
      <c r="T64" s="7">
        <v>2</v>
      </c>
      <c r="U64" s="7" t="s">
        <v>250</v>
      </c>
      <c r="V64" s="9"/>
      <c r="Y64" s="7"/>
    </row>
    <row r="65" spans="1:26" x14ac:dyDescent="0.25">
      <c r="A65" s="7" t="s">
        <v>29</v>
      </c>
      <c r="B65" s="7" t="s">
        <v>164</v>
      </c>
      <c r="C65" s="7">
        <v>44</v>
      </c>
      <c r="D65" s="7" t="s">
        <v>165</v>
      </c>
      <c r="E65" s="7" t="s">
        <v>410</v>
      </c>
      <c r="F65" s="7">
        <v>7</v>
      </c>
      <c r="G65" s="7">
        <v>1</v>
      </c>
      <c r="H65" s="7" t="s">
        <v>242</v>
      </c>
      <c r="I65" s="7" t="s">
        <v>243</v>
      </c>
      <c r="J65" s="7" t="s">
        <v>245</v>
      </c>
      <c r="K65" s="7" t="s">
        <v>246</v>
      </c>
      <c r="L65" s="7" t="s">
        <v>244</v>
      </c>
      <c r="M65" s="7" t="s">
        <v>247</v>
      </c>
      <c r="N65" s="7" t="s">
        <v>248</v>
      </c>
      <c r="O65" s="7"/>
      <c r="Q65" s="7" t="s">
        <v>165</v>
      </c>
      <c r="R65" s="7" t="s">
        <v>411</v>
      </c>
      <c r="S65" s="7">
        <v>7</v>
      </c>
      <c r="T65" s="7">
        <v>2</v>
      </c>
      <c r="U65" s="7" t="s">
        <v>250</v>
      </c>
      <c r="V65" s="9" t="s">
        <v>412</v>
      </c>
      <c r="X65">
        <v>60</v>
      </c>
      <c r="Y65" s="7">
        <v>50</v>
      </c>
    </row>
    <row r="66" spans="1:26" x14ac:dyDescent="0.25">
      <c r="A66" s="7" t="s">
        <v>77</v>
      </c>
      <c r="B66" s="7" t="s">
        <v>166</v>
      </c>
      <c r="C66" s="7">
        <v>71</v>
      </c>
      <c r="D66" s="7" t="s">
        <v>167</v>
      </c>
      <c r="E66" s="7" t="s">
        <v>413</v>
      </c>
      <c r="F66" s="7">
        <v>7</v>
      </c>
      <c r="G66" s="7">
        <v>1</v>
      </c>
      <c r="H66" s="7" t="s">
        <v>242</v>
      </c>
      <c r="I66" s="7" t="s">
        <v>244</v>
      </c>
      <c r="J66" s="7" t="s">
        <v>243</v>
      </c>
      <c r="K66" s="7" t="s">
        <v>245</v>
      </c>
      <c r="L66" s="7" t="s">
        <v>246</v>
      </c>
      <c r="M66" s="7" t="s">
        <v>247</v>
      </c>
      <c r="N66" s="7" t="s">
        <v>248</v>
      </c>
      <c r="O66" s="7"/>
      <c r="Q66" s="7" t="s">
        <v>167</v>
      </c>
      <c r="R66" s="7" t="s">
        <v>414</v>
      </c>
      <c r="S66" s="7">
        <v>7</v>
      </c>
      <c r="T66" s="7">
        <v>2</v>
      </c>
      <c r="U66" s="7" t="s">
        <v>250</v>
      </c>
      <c r="V66" s="9"/>
      <c r="X66">
        <v>100</v>
      </c>
      <c r="Y66" s="7">
        <v>100</v>
      </c>
    </row>
    <row r="67" spans="1:26" x14ac:dyDescent="0.25">
      <c r="A67" s="7" t="s">
        <v>41</v>
      </c>
      <c r="B67" s="7" t="s">
        <v>415</v>
      </c>
      <c r="C67" s="7">
        <v>47</v>
      </c>
      <c r="D67" s="7" t="s">
        <v>416</v>
      </c>
      <c r="E67" s="7" t="s">
        <v>417</v>
      </c>
      <c r="F67" s="7">
        <v>7</v>
      </c>
      <c r="G67" s="7">
        <v>1</v>
      </c>
      <c r="H67" s="7" t="s">
        <v>242</v>
      </c>
      <c r="I67" s="7" t="s">
        <v>245</v>
      </c>
      <c r="J67" s="7" t="s">
        <v>243</v>
      </c>
      <c r="K67" s="7" t="s">
        <v>246</v>
      </c>
      <c r="L67" s="7" t="s">
        <v>244</v>
      </c>
      <c r="M67" s="7" t="s">
        <v>247</v>
      </c>
      <c r="N67" s="7" t="s">
        <v>248</v>
      </c>
      <c r="O67" s="7"/>
      <c r="Q67" s="7"/>
      <c r="R67" s="7"/>
      <c r="S67" s="7"/>
      <c r="T67" s="7"/>
      <c r="U67" s="7"/>
      <c r="V67" s="9"/>
      <c r="X67">
        <v>80</v>
      </c>
      <c r="Y67" s="7">
        <v>72</v>
      </c>
    </row>
    <row r="68" spans="1:26" x14ac:dyDescent="0.25">
      <c r="A68" s="7" t="s">
        <v>20</v>
      </c>
      <c r="B68" s="7" t="s">
        <v>168</v>
      </c>
      <c r="C68" s="7">
        <v>46</v>
      </c>
      <c r="D68" s="7" t="s">
        <v>169</v>
      </c>
      <c r="E68" s="7" t="s">
        <v>418</v>
      </c>
      <c r="F68" s="7">
        <v>7</v>
      </c>
      <c r="G68" s="7">
        <v>1</v>
      </c>
      <c r="H68" s="7" t="s">
        <v>242</v>
      </c>
      <c r="I68" s="7" t="s">
        <v>246</v>
      </c>
      <c r="J68" s="7" t="s">
        <v>245</v>
      </c>
      <c r="K68" s="7" t="s">
        <v>244</v>
      </c>
      <c r="L68" s="7" t="s">
        <v>243</v>
      </c>
      <c r="M68" s="7" t="s">
        <v>247</v>
      </c>
      <c r="N68" s="7" t="s">
        <v>248</v>
      </c>
      <c r="O68" s="7"/>
      <c r="Q68" s="7" t="s">
        <v>169</v>
      </c>
      <c r="R68" s="7" t="s">
        <v>419</v>
      </c>
      <c r="S68" s="7">
        <v>7</v>
      </c>
      <c r="T68" s="7">
        <v>2</v>
      </c>
      <c r="U68" s="7" t="s">
        <v>250</v>
      </c>
      <c r="V68" s="9" t="s">
        <v>420</v>
      </c>
      <c r="X68">
        <v>65</v>
      </c>
      <c r="Y68" s="7">
        <v>75</v>
      </c>
    </row>
    <row r="69" spans="1:26" x14ac:dyDescent="0.25">
      <c r="A69" s="7" t="s">
        <v>26</v>
      </c>
      <c r="B69" s="7" t="s">
        <v>421</v>
      </c>
      <c r="C69" s="7">
        <v>32</v>
      </c>
      <c r="D69" s="7" t="s">
        <v>422</v>
      </c>
      <c r="E69" s="7" t="s">
        <v>423</v>
      </c>
      <c r="F69" s="7">
        <v>7</v>
      </c>
      <c r="G69" s="7">
        <v>1</v>
      </c>
      <c r="H69" s="7" t="s">
        <v>242</v>
      </c>
      <c r="I69" s="7" t="s">
        <v>245</v>
      </c>
      <c r="J69" s="7" t="s">
        <v>244</v>
      </c>
      <c r="K69" s="7" t="s">
        <v>243</v>
      </c>
      <c r="L69" s="7" t="s">
        <v>246</v>
      </c>
      <c r="M69" s="7" t="s">
        <v>247</v>
      </c>
      <c r="N69" s="7" t="s">
        <v>248</v>
      </c>
      <c r="O69" s="7"/>
      <c r="Q69" s="7"/>
      <c r="R69" s="7"/>
      <c r="S69" s="7"/>
      <c r="T69" s="7"/>
      <c r="U69" s="7"/>
      <c r="V69" s="9"/>
      <c r="Y69" s="7"/>
    </row>
    <row r="70" spans="1:26" x14ac:dyDescent="0.25">
      <c r="A70" s="7" t="s">
        <v>17</v>
      </c>
      <c r="B70" s="7" t="s">
        <v>170</v>
      </c>
      <c r="C70" s="7">
        <v>54</v>
      </c>
      <c r="D70" s="7" t="s">
        <v>171</v>
      </c>
      <c r="E70" s="7" t="s">
        <v>424</v>
      </c>
      <c r="F70" s="7">
        <v>7</v>
      </c>
      <c r="G70" s="7">
        <v>1</v>
      </c>
      <c r="H70" s="7" t="s">
        <v>242</v>
      </c>
      <c r="I70" s="7" t="s">
        <v>247</v>
      </c>
      <c r="J70" s="7" t="s">
        <v>244</v>
      </c>
      <c r="K70" s="7" t="s">
        <v>243</v>
      </c>
      <c r="L70" s="7" t="s">
        <v>245</v>
      </c>
      <c r="M70" s="7" t="s">
        <v>246</v>
      </c>
      <c r="N70" s="7" t="s">
        <v>248</v>
      </c>
      <c r="O70" s="7"/>
      <c r="Q70" s="7" t="s">
        <v>171</v>
      </c>
      <c r="R70" s="7" t="s">
        <v>425</v>
      </c>
      <c r="S70" s="7">
        <v>7</v>
      </c>
      <c r="T70" s="7">
        <v>2</v>
      </c>
      <c r="U70" s="7" t="s">
        <v>250</v>
      </c>
      <c r="V70" s="9" t="s">
        <v>426</v>
      </c>
      <c r="X70">
        <v>66</v>
      </c>
      <c r="Y70" s="7">
        <v>66</v>
      </c>
    </row>
    <row r="71" spans="1:26" x14ac:dyDescent="0.25">
      <c r="A71" s="7" t="s">
        <v>36</v>
      </c>
      <c r="B71" s="7" t="s">
        <v>37</v>
      </c>
      <c r="C71" s="7">
        <v>40</v>
      </c>
      <c r="D71" s="7" t="s">
        <v>172</v>
      </c>
      <c r="E71" s="7" t="s">
        <v>427</v>
      </c>
      <c r="F71" s="7">
        <v>7</v>
      </c>
      <c r="G71" s="7">
        <v>1</v>
      </c>
      <c r="H71" s="7" t="s">
        <v>242</v>
      </c>
      <c r="I71" s="7" t="s">
        <v>245</v>
      </c>
      <c r="J71" s="7" t="s">
        <v>243</v>
      </c>
      <c r="K71" s="7" t="s">
        <v>244</v>
      </c>
      <c r="L71" s="7" t="s">
        <v>246</v>
      </c>
      <c r="M71" s="7" t="s">
        <v>247</v>
      </c>
      <c r="N71" s="7" t="s">
        <v>248</v>
      </c>
      <c r="O71" s="7"/>
      <c r="Q71" s="7" t="s">
        <v>172</v>
      </c>
      <c r="R71" s="7" t="s">
        <v>428</v>
      </c>
      <c r="S71" s="7">
        <v>7</v>
      </c>
      <c r="T71" s="7">
        <v>2</v>
      </c>
      <c r="U71" s="7" t="s">
        <v>250</v>
      </c>
      <c r="V71" s="9" t="s">
        <v>429</v>
      </c>
      <c r="X71">
        <v>50</v>
      </c>
      <c r="Y71" s="7">
        <v>50</v>
      </c>
    </row>
    <row r="72" spans="1:26" x14ac:dyDescent="0.25">
      <c r="A72" s="7" t="s">
        <v>173</v>
      </c>
      <c r="B72" s="7" t="s">
        <v>174</v>
      </c>
      <c r="C72" s="7">
        <v>49</v>
      </c>
      <c r="D72" s="7" t="s">
        <v>175</v>
      </c>
      <c r="E72" s="7" t="s">
        <v>430</v>
      </c>
      <c r="F72" s="7">
        <v>7</v>
      </c>
      <c r="G72" s="7">
        <v>1</v>
      </c>
      <c r="H72" s="7" t="s">
        <v>242</v>
      </c>
      <c r="I72" s="7" t="s">
        <v>245</v>
      </c>
      <c r="J72" s="7" t="s">
        <v>243</v>
      </c>
      <c r="K72" s="7" t="s">
        <v>244</v>
      </c>
      <c r="L72" s="7" t="s">
        <v>246</v>
      </c>
      <c r="M72" s="7" t="s">
        <v>247</v>
      </c>
      <c r="N72" s="7" t="s">
        <v>248</v>
      </c>
      <c r="O72" s="7"/>
      <c r="Q72" s="7" t="s">
        <v>175</v>
      </c>
      <c r="R72" s="7" t="s">
        <v>431</v>
      </c>
      <c r="S72" s="7">
        <v>7</v>
      </c>
      <c r="T72" s="7">
        <v>2</v>
      </c>
      <c r="U72" s="7" t="s">
        <v>250</v>
      </c>
      <c r="V72" s="9"/>
      <c r="X72">
        <v>80</v>
      </c>
      <c r="Y72" s="7">
        <v>80</v>
      </c>
    </row>
    <row r="73" spans="1:26" x14ac:dyDescent="0.25">
      <c r="A73" s="7" t="s">
        <v>176</v>
      </c>
      <c r="B73" s="7" t="s">
        <v>177</v>
      </c>
      <c r="C73" s="7">
        <v>41</v>
      </c>
      <c r="D73" s="7" t="s">
        <v>178</v>
      </c>
      <c r="E73" s="7" t="s">
        <v>432</v>
      </c>
      <c r="F73" s="7">
        <v>7</v>
      </c>
      <c r="G73" s="7">
        <v>1</v>
      </c>
      <c r="H73" s="7" t="s">
        <v>242</v>
      </c>
      <c r="I73" s="7" t="s">
        <v>245</v>
      </c>
      <c r="J73" s="7" t="s">
        <v>244</v>
      </c>
      <c r="K73" s="7" t="s">
        <v>243</v>
      </c>
      <c r="L73" s="7" t="s">
        <v>246</v>
      </c>
      <c r="M73" s="7" t="s">
        <v>247</v>
      </c>
      <c r="N73" s="7" t="s">
        <v>248</v>
      </c>
      <c r="O73" s="7"/>
      <c r="Q73" s="7" t="s">
        <v>178</v>
      </c>
      <c r="R73" s="7" t="s">
        <v>433</v>
      </c>
      <c r="S73" s="7">
        <v>7</v>
      </c>
      <c r="T73" s="7">
        <v>2</v>
      </c>
      <c r="U73" s="7" t="s">
        <v>250</v>
      </c>
      <c r="V73" s="9"/>
      <c r="X73">
        <v>90</v>
      </c>
      <c r="Y73" s="7">
        <v>80</v>
      </c>
    </row>
    <row r="74" spans="1:26" x14ac:dyDescent="0.25">
      <c r="A74" s="7" t="s">
        <v>17</v>
      </c>
      <c r="B74" s="7" t="s">
        <v>179</v>
      </c>
      <c r="C74" s="7">
        <v>37</v>
      </c>
      <c r="D74" s="7" t="s">
        <v>180</v>
      </c>
      <c r="E74" s="7" t="s">
        <v>434</v>
      </c>
      <c r="F74" s="7">
        <v>7</v>
      </c>
      <c r="G74" s="7">
        <v>1</v>
      </c>
      <c r="H74" s="7" t="s">
        <v>242</v>
      </c>
      <c r="I74" s="7" t="s">
        <v>246</v>
      </c>
      <c r="J74" s="7" t="s">
        <v>243</v>
      </c>
      <c r="K74" s="7" t="s">
        <v>244</v>
      </c>
      <c r="L74" s="7" t="s">
        <v>245</v>
      </c>
      <c r="M74" s="7" t="s">
        <v>247</v>
      </c>
      <c r="N74" s="7" t="s">
        <v>248</v>
      </c>
      <c r="O74" s="7"/>
      <c r="Q74" s="7"/>
      <c r="R74" s="7"/>
      <c r="S74" s="7"/>
      <c r="T74" s="7"/>
      <c r="U74" s="7"/>
      <c r="V74" s="9"/>
      <c r="Y74" s="7"/>
    </row>
    <row r="75" spans="1:26" x14ac:dyDescent="0.25">
      <c r="A75" s="7" t="s">
        <v>181</v>
      </c>
      <c r="B75" s="7" t="s">
        <v>182</v>
      </c>
      <c r="C75" s="7">
        <v>39</v>
      </c>
      <c r="D75" s="7" t="s">
        <v>183</v>
      </c>
      <c r="E75" s="7" t="s">
        <v>435</v>
      </c>
      <c r="F75" s="7">
        <v>7</v>
      </c>
      <c r="G75" s="7">
        <v>1</v>
      </c>
      <c r="H75" s="7" t="s">
        <v>242</v>
      </c>
      <c r="I75" s="7" t="s">
        <v>245</v>
      </c>
      <c r="J75" s="7" t="s">
        <v>244</v>
      </c>
      <c r="K75" s="7" t="s">
        <v>246</v>
      </c>
      <c r="L75" s="7" t="s">
        <v>243</v>
      </c>
      <c r="M75" s="7" t="s">
        <v>247</v>
      </c>
      <c r="N75" s="7" t="s">
        <v>248</v>
      </c>
      <c r="O75" s="7"/>
      <c r="Q75" s="7" t="s">
        <v>183</v>
      </c>
      <c r="R75" s="7" t="s">
        <v>436</v>
      </c>
      <c r="S75" s="7">
        <v>7</v>
      </c>
      <c r="T75" s="7">
        <v>2</v>
      </c>
      <c r="U75" s="7" t="s">
        <v>250</v>
      </c>
      <c r="V75" s="9" t="s">
        <v>437</v>
      </c>
      <c r="X75">
        <v>70</v>
      </c>
      <c r="Y75" s="7">
        <v>60</v>
      </c>
    </row>
    <row r="76" spans="1:26" x14ac:dyDescent="0.25">
      <c r="A76" s="7" t="s">
        <v>36</v>
      </c>
      <c r="B76" s="7" t="s">
        <v>37</v>
      </c>
      <c r="C76" s="7">
        <v>59</v>
      </c>
      <c r="D76" s="7" t="s">
        <v>184</v>
      </c>
      <c r="E76" s="7" t="s">
        <v>438</v>
      </c>
      <c r="F76" s="7">
        <v>7</v>
      </c>
      <c r="G76" s="7">
        <v>1</v>
      </c>
      <c r="H76" s="7" t="s">
        <v>242</v>
      </c>
      <c r="I76" s="7" t="s">
        <v>243</v>
      </c>
      <c r="J76" s="7" t="s">
        <v>245</v>
      </c>
      <c r="K76" s="7" t="s">
        <v>244</v>
      </c>
      <c r="L76" s="7" t="s">
        <v>246</v>
      </c>
      <c r="M76" s="7" t="s">
        <v>247</v>
      </c>
      <c r="N76" s="7" t="s">
        <v>248</v>
      </c>
      <c r="O76" s="7"/>
      <c r="Q76" s="7" t="s">
        <v>184</v>
      </c>
      <c r="R76" s="7" t="s">
        <v>439</v>
      </c>
      <c r="S76" s="7">
        <v>7</v>
      </c>
      <c r="T76" s="7">
        <v>2</v>
      </c>
      <c r="U76" s="7" t="s">
        <v>250</v>
      </c>
      <c r="V76" s="9" t="s">
        <v>440</v>
      </c>
      <c r="X76">
        <v>60</v>
      </c>
      <c r="Y76" s="7">
        <v>60</v>
      </c>
    </row>
    <row r="77" spans="1:26" x14ac:dyDescent="0.25">
      <c r="A77" s="7" t="s">
        <v>29</v>
      </c>
      <c r="B77" s="7" t="s">
        <v>185</v>
      </c>
      <c r="C77" s="7">
        <v>55</v>
      </c>
      <c r="D77" s="7" t="s">
        <v>186</v>
      </c>
      <c r="E77" s="7" t="s">
        <v>441</v>
      </c>
      <c r="F77" s="7">
        <v>7</v>
      </c>
      <c r="G77" s="7">
        <v>1</v>
      </c>
      <c r="H77" s="7" t="s">
        <v>242</v>
      </c>
      <c r="I77" s="7" t="s">
        <v>245</v>
      </c>
      <c r="J77" s="7" t="s">
        <v>243</v>
      </c>
      <c r="K77" s="7" t="s">
        <v>244</v>
      </c>
      <c r="L77" s="7" t="s">
        <v>246</v>
      </c>
      <c r="M77" s="7" t="s">
        <v>247</v>
      </c>
      <c r="N77" s="7" t="s">
        <v>248</v>
      </c>
      <c r="O77" s="7"/>
      <c r="Q77" s="7" t="s">
        <v>186</v>
      </c>
      <c r="R77" s="7" t="s">
        <v>442</v>
      </c>
      <c r="S77" s="7">
        <v>7</v>
      </c>
      <c r="T77" s="7">
        <v>2</v>
      </c>
      <c r="U77" s="7" t="s">
        <v>250</v>
      </c>
      <c r="V77" s="9"/>
      <c r="Y77" s="7"/>
      <c r="Z77" t="s">
        <v>110</v>
      </c>
    </row>
    <row r="78" spans="1:26" x14ac:dyDescent="0.25">
      <c r="A78" s="7" t="s">
        <v>20</v>
      </c>
      <c r="B78" s="7" t="s">
        <v>187</v>
      </c>
      <c r="C78" s="7">
        <v>45</v>
      </c>
      <c r="D78" s="7" t="s">
        <v>188</v>
      </c>
      <c r="E78" s="7" t="s">
        <v>443</v>
      </c>
      <c r="F78" s="7">
        <v>7</v>
      </c>
      <c r="G78" s="7">
        <v>1</v>
      </c>
      <c r="H78" s="7" t="s">
        <v>242</v>
      </c>
      <c r="I78" s="7" t="s">
        <v>243</v>
      </c>
      <c r="J78" s="7" t="s">
        <v>245</v>
      </c>
      <c r="K78" s="7" t="s">
        <v>244</v>
      </c>
      <c r="L78" s="7" t="s">
        <v>246</v>
      </c>
      <c r="M78" s="7" t="s">
        <v>247</v>
      </c>
      <c r="N78" s="7" t="s">
        <v>248</v>
      </c>
      <c r="O78" s="7" t="s">
        <v>444</v>
      </c>
      <c r="Q78" s="7" t="s">
        <v>188</v>
      </c>
      <c r="R78" s="7" t="s">
        <v>445</v>
      </c>
      <c r="S78" s="7">
        <v>7</v>
      </c>
      <c r="T78" s="7">
        <v>2</v>
      </c>
      <c r="U78" s="7" t="s">
        <v>250</v>
      </c>
      <c r="V78" s="9" t="s">
        <v>446</v>
      </c>
      <c r="X78">
        <v>90</v>
      </c>
      <c r="Y78" s="7">
        <v>90</v>
      </c>
    </row>
    <row r="79" spans="1:26" x14ac:dyDescent="0.25">
      <c r="A79" s="7" t="s">
        <v>23</v>
      </c>
      <c r="B79" s="7" t="s">
        <v>189</v>
      </c>
      <c r="C79" s="7">
        <v>42</v>
      </c>
      <c r="D79" s="7" t="s">
        <v>190</v>
      </c>
      <c r="E79" s="7" t="s">
        <v>447</v>
      </c>
      <c r="F79" s="7">
        <v>7</v>
      </c>
      <c r="G79" s="7">
        <v>1</v>
      </c>
      <c r="H79" s="7" t="s">
        <v>242</v>
      </c>
      <c r="I79" s="7" t="s">
        <v>245</v>
      </c>
      <c r="J79" s="7" t="s">
        <v>243</v>
      </c>
      <c r="K79" s="7" t="s">
        <v>244</v>
      </c>
      <c r="L79" s="7" t="s">
        <v>246</v>
      </c>
      <c r="M79" s="7" t="s">
        <v>247</v>
      </c>
      <c r="N79" s="7" t="s">
        <v>248</v>
      </c>
      <c r="O79" s="7"/>
      <c r="Q79" s="7" t="s">
        <v>190</v>
      </c>
      <c r="R79" s="7" t="s">
        <v>448</v>
      </c>
      <c r="S79" s="7">
        <v>7</v>
      </c>
      <c r="T79" s="7">
        <v>2</v>
      </c>
      <c r="U79" s="7" t="s">
        <v>250</v>
      </c>
      <c r="V79" s="9" t="s">
        <v>449</v>
      </c>
      <c r="X79">
        <v>80</v>
      </c>
      <c r="Y79" s="7">
        <v>80</v>
      </c>
    </row>
    <row r="80" spans="1:26" x14ac:dyDescent="0.25">
      <c r="A80" s="7" t="s">
        <v>23</v>
      </c>
      <c r="B80" s="7" t="s">
        <v>191</v>
      </c>
      <c r="C80" s="7">
        <v>24</v>
      </c>
      <c r="D80" s="7" t="s">
        <v>192</v>
      </c>
      <c r="E80" s="7" t="s">
        <v>450</v>
      </c>
      <c r="F80" s="7">
        <v>7</v>
      </c>
      <c r="G80" s="7">
        <v>1</v>
      </c>
      <c r="H80" s="7" t="s">
        <v>242</v>
      </c>
      <c r="I80" s="7" t="s">
        <v>246</v>
      </c>
      <c r="J80" s="7" t="s">
        <v>244</v>
      </c>
      <c r="K80" s="7" t="s">
        <v>245</v>
      </c>
      <c r="L80" s="7" t="s">
        <v>243</v>
      </c>
      <c r="M80" s="7" t="s">
        <v>247</v>
      </c>
      <c r="N80" s="7" t="s">
        <v>248</v>
      </c>
      <c r="O80" s="7"/>
      <c r="Q80" s="7" t="s">
        <v>192</v>
      </c>
      <c r="R80" s="7" t="s">
        <v>451</v>
      </c>
      <c r="S80" s="7">
        <v>7</v>
      </c>
      <c r="T80" s="7">
        <v>2</v>
      </c>
      <c r="U80" s="7" t="s">
        <v>250</v>
      </c>
      <c r="V80" s="9"/>
      <c r="X80">
        <v>40</v>
      </c>
      <c r="Y80" s="7">
        <v>40</v>
      </c>
    </row>
    <row r="81" spans="1:25" x14ac:dyDescent="0.25">
      <c r="A81" s="7" t="s">
        <v>23</v>
      </c>
      <c r="B81" s="7" t="s">
        <v>119</v>
      </c>
      <c r="C81" s="7">
        <v>25</v>
      </c>
      <c r="D81" s="7" t="s">
        <v>193</v>
      </c>
      <c r="E81" s="7" t="s">
        <v>452</v>
      </c>
      <c r="F81" s="7">
        <v>7</v>
      </c>
      <c r="G81" s="7">
        <v>1</v>
      </c>
      <c r="H81" s="7" t="s">
        <v>242</v>
      </c>
      <c r="I81" s="7" t="s">
        <v>244</v>
      </c>
      <c r="J81" s="7" t="s">
        <v>246</v>
      </c>
      <c r="K81" s="7" t="s">
        <v>245</v>
      </c>
      <c r="L81" s="7" t="s">
        <v>243</v>
      </c>
      <c r="M81" s="7" t="s">
        <v>247</v>
      </c>
      <c r="N81" s="7" t="s">
        <v>248</v>
      </c>
      <c r="O81" s="7"/>
      <c r="Q81" s="7" t="s">
        <v>193</v>
      </c>
      <c r="R81" s="7" t="s">
        <v>194</v>
      </c>
      <c r="S81" s="7">
        <v>7</v>
      </c>
      <c r="T81" s="7">
        <v>2</v>
      </c>
      <c r="U81" s="7" t="s">
        <v>250</v>
      </c>
      <c r="V81" s="9"/>
      <c r="X81">
        <v>80</v>
      </c>
      <c r="Y81" s="7"/>
    </row>
    <row r="82" spans="1:25" x14ac:dyDescent="0.25">
      <c r="A82" s="7" t="s">
        <v>23</v>
      </c>
      <c r="B82" s="7" t="s">
        <v>195</v>
      </c>
      <c r="C82" s="7">
        <v>36</v>
      </c>
      <c r="D82" s="7" t="s">
        <v>196</v>
      </c>
      <c r="E82" s="7" t="s">
        <v>453</v>
      </c>
      <c r="F82" s="7">
        <v>7</v>
      </c>
      <c r="G82" s="7">
        <v>1</v>
      </c>
      <c r="H82" s="7" t="s">
        <v>242</v>
      </c>
      <c r="I82" s="7" t="s">
        <v>243</v>
      </c>
      <c r="J82" s="7" t="s">
        <v>247</v>
      </c>
      <c r="K82" s="7" t="s">
        <v>245</v>
      </c>
      <c r="L82" s="7" t="s">
        <v>244</v>
      </c>
      <c r="M82" s="7" t="s">
        <v>246</v>
      </c>
      <c r="N82" s="7" t="s">
        <v>248</v>
      </c>
      <c r="O82" s="7"/>
      <c r="Q82" s="7" t="s">
        <v>196</v>
      </c>
      <c r="R82" s="7" t="s">
        <v>454</v>
      </c>
      <c r="S82" s="7">
        <v>7</v>
      </c>
      <c r="T82" s="7">
        <v>2</v>
      </c>
      <c r="U82" s="7" t="s">
        <v>250</v>
      </c>
      <c r="V82" s="9"/>
      <c r="X82">
        <v>90</v>
      </c>
      <c r="Y82" s="7"/>
    </row>
    <row r="83" spans="1:25" x14ac:dyDescent="0.25">
      <c r="A83" s="7" t="s">
        <v>23</v>
      </c>
      <c r="B83" s="7" t="s">
        <v>197</v>
      </c>
      <c r="C83" s="7">
        <v>41</v>
      </c>
      <c r="D83" s="7" t="s">
        <v>198</v>
      </c>
      <c r="E83" s="7" t="s">
        <v>455</v>
      </c>
      <c r="F83" s="7">
        <v>7</v>
      </c>
      <c r="G83" s="7">
        <v>1</v>
      </c>
      <c r="H83" s="7" t="s">
        <v>242</v>
      </c>
      <c r="I83" s="7" t="s">
        <v>246</v>
      </c>
      <c r="J83" s="7" t="s">
        <v>243</v>
      </c>
      <c r="K83" s="7" t="s">
        <v>247</v>
      </c>
      <c r="L83" s="7" t="s">
        <v>245</v>
      </c>
      <c r="M83" s="7" t="s">
        <v>244</v>
      </c>
      <c r="N83" s="7" t="s">
        <v>248</v>
      </c>
      <c r="O83" s="7"/>
      <c r="Q83" s="7" t="s">
        <v>198</v>
      </c>
      <c r="R83" s="7" t="s">
        <v>456</v>
      </c>
      <c r="S83" s="7">
        <v>7</v>
      </c>
      <c r="T83" s="7">
        <v>2</v>
      </c>
      <c r="U83" s="7" t="s">
        <v>250</v>
      </c>
      <c r="V83" s="9" t="s">
        <v>457</v>
      </c>
      <c r="X83">
        <v>100</v>
      </c>
      <c r="Y83" s="7">
        <v>100</v>
      </c>
    </row>
    <row r="84" spans="1:25" x14ac:dyDescent="0.25">
      <c r="A84" s="7" t="s">
        <v>23</v>
      </c>
      <c r="B84" s="7" t="s">
        <v>199</v>
      </c>
      <c r="C84" s="7">
        <v>33</v>
      </c>
      <c r="D84" s="7" t="s">
        <v>200</v>
      </c>
      <c r="E84" s="7" t="s">
        <v>458</v>
      </c>
      <c r="F84" s="7">
        <v>7</v>
      </c>
      <c r="G84" s="7">
        <v>1</v>
      </c>
      <c r="H84" s="7" t="s">
        <v>242</v>
      </c>
      <c r="I84" s="7" t="s">
        <v>245</v>
      </c>
      <c r="J84" s="7" t="s">
        <v>244</v>
      </c>
      <c r="K84" s="7" t="s">
        <v>243</v>
      </c>
      <c r="L84" s="7" t="s">
        <v>246</v>
      </c>
      <c r="M84" s="7" t="s">
        <v>247</v>
      </c>
      <c r="N84" s="7" t="s">
        <v>248</v>
      </c>
      <c r="O84" s="7"/>
      <c r="Q84" s="7" t="s">
        <v>200</v>
      </c>
      <c r="R84" s="7" t="s">
        <v>459</v>
      </c>
      <c r="S84" s="7">
        <v>7</v>
      </c>
      <c r="T84" s="7">
        <v>2</v>
      </c>
      <c r="U84" s="7" t="s">
        <v>250</v>
      </c>
      <c r="V84" s="9" t="s">
        <v>460</v>
      </c>
      <c r="X84">
        <v>25</v>
      </c>
      <c r="Y84" s="7">
        <v>25</v>
      </c>
    </row>
    <row r="85" spans="1:25" x14ac:dyDescent="0.25">
      <c r="A85" s="7" t="s">
        <v>23</v>
      </c>
      <c r="B85" s="7" t="s">
        <v>191</v>
      </c>
      <c r="C85" s="7">
        <v>26</v>
      </c>
      <c r="D85" s="7" t="s">
        <v>201</v>
      </c>
      <c r="E85" s="7" t="s">
        <v>461</v>
      </c>
      <c r="F85" s="7">
        <v>7</v>
      </c>
      <c r="G85" s="7">
        <v>1</v>
      </c>
      <c r="H85" s="7" t="s">
        <v>242</v>
      </c>
      <c r="I85" s="7" t="s">
        <v>245</v>
      </c>
      <c r="J85" s="7" t="s">
        <v>243</v>
      </c>
      <c r="K85" s="7" t="s">
        <v>244</v>
      </c>
      <c r="L85" s="7" t="s">
        <v>246</v>
      </c>
      <c r="M85" s="7" t="s">
        <v>247</v>
      </c>
      <c r="N85" s="7" t="s">
        <v>248</v>
      </c>
      <c r="O85" s="7"/>
      <c r="Q85" s="7" t="s">
        <v>201</v>
      </c>
      <c r="R85" s="7" t="s">
        <v>462</v>
      </c>
      <c r="S85" s="7">
        <v>7</v>
      </c>
      <c r="T85" s="7">
        <v>2</v>
      </c>
      <c r="U85" s="7" t="s">
        <v>250</v>
      </c>
      <c r="V85" s="9"/>
      <c r="Y85" s="7"/>
    </row>
    <row r="86" spans="1:25" x14ac:dyDescent="0.25">
      <c r="A86" s="7" t="s">
        <v>20</v>
      </c>
      <c r="B86" s="7" t="s">
        <v>21</v>
      </c>
      <c r="C86" s="7">
        <v>23</v>
      </c>
      <c r="D86" s="7" t="s">
        <v>202</v>
      </c>
      <c r="E86" s="7" t="s">
        <v>463</v>
      </c>
      <c r="F86" s="7">
        <v>7</v>
      </c>
      <c r="G86" s="7">
        <v>1</v>
      </c>
      <c r="H86" s="7" t="s">
        <v>242</v>
      </c>
      <c r="I86" s="7" t="s">
        <v>246</v>
      </c>
      <c r="J86" s="7" t="s">
        <v>243</v>
      </c>
      <c r="K86" s="7" t="s">
        <v>247</v>
      </c>
      <c r="L86" s="7" t="s">
        <v>244</v>
      </c>
      <c r="M86" s="7" t="s">
        <v>245</v>
      </c>
      <c r="N86" s="7" t="s">
        <v>248</v>
      </c>
      <c r="O86" s="7"/>
      <c r="Q86" s="7" t="s">
        <v>202</v>
      </c>
      <c r="R86" s="7" t="s">
        <v>464</v>
      </c>
      <c r="S86" s="7">
        <v>7</v>
      </c>
      <c r="T86" s="7">
        <v>2</v>
      </c>
      <c r="U86" s="7" t="s">
        <v>250</v>
      </c>
      <c r="V86" s="9" t="s">
        <v>465</v>
      </c>
      <c r="X86">
        <v>90</v>
      </c>
      <c r="Y86" s="7">
        <v>80</v>
      </c>
    </row>
    <row r="87" spans="1:25" x14ac:dyDescent="0.25">
      <c r="A87" s="7" t="s">
        <v>20</v>
      </c>
      <c r="B87" s="7" t="s">
        <v>203</v>
      </c>
      <c r="C87" s="7">
        <v>44</v>
      </c>
      <c r="D87" s="7" t="s">
        <v>204</v>
      </c>
      <c r="E87" s="7" t="s">
        <v>466</v>
      </c>
      <c r="F87" s="7">
        <v>7</v>
      </c>
      <c r="G87" s="7">
        <v>1</v>
      </c>
      <c r="H87" s="7" t="s">
        <v>242</v>
      </c>
      <c r="I87" s="7" t="s">
        <v>246</v>
      </c>
      <c r="J87" s="7" t="s">
        <v>245</v>
      </c>
      <c r="K87" s="7" t="s">
        <v>244</v>
      </c>
      <c r="L87" s="7" t="s">
        <v>243</v>
      </c>
      <c r="M87" s="7" t="s">
        <v>247</v>
      </c>
      <c r="N87" s="7" t="s">
        <v>248</v>
      </c>
      <c r="O87" s="7"/>
      <c r="Q87" s="7" t="s">
        <v>204</v>
      </c>
      <c r="R87" s="7" t="s">
        <v>467</v>
      </c>
      <c r="S87" s="7">
        <v>7</v>
      </c>
      <c r="T87" s="7">
        <v>2</v>
      </c>
      <c r="U87" s="7" t="s">
        <v>250</v>
      </c>
      <c r="V87" s="9" t="s">
        <v>468</v>
      </c>
      <c r="X87">
        <v>70</v>
      </c>
      <c r="Y87" s="7">
        <v>70</v>
      </c>
    </row>
    <row r="88" spans="1:25" x14ac:dyDescent="0.25">
      <c r="A88" s="7" t="s">
        <v>26</v>
      </c>
      <c r="B88" s="7" t="s">
        <v>205</v>
      </c>
      <c r="C88" s="7">
        <v>27</v>
      </c>
      <c r="D88" s="7" t="s">
        <v>206</v>
      </c>
      <c r="E88" s="7" t="s">
        <v>469</v>
      </c>
      <c r="F88" s="7">
        <v>7</v>
      </c>
      <c r="G88" s="7">
        <v>1</v>
      </c>
      <c r="H88" s="7" t="s">
        <v>242</v>
      </c>
      <c r="I88" s="7" t="s">
        <v>243</v>
      </c>
      <c r="J88" s="7" t="s">
        <v>245</v>
      </c>
      <c r="K88" s="7" t="s">
        <v>246</v>
      </c>
      <c r="L88" s="7" t="s">
        <v>244</v>
      </c>
      <c r="M88" s="7" t="s">
        <v>247</v>
      </c>
      <c r="N88" s="7" t="s">
        <v>248</v>
      </c>
      <c r="O88" s="7" t="s">
        <v>470</v>
      </c>
      <c r="Q88" s="7" t="s">
        <v>206</v>
      </c>
      <c r="R88" s="7" t="s">
        <v>471</v>
      </c>
      <c r="S88" s="7">
        <v>7</v>
      </c>
      <c r="T88" s="7">
        <v>2</v>
      </c>
      <c r="U88" s="7" t="s">
        <v>250</v>
      </c>
      <c r="V88" s="9"/>
      <c r="Y88" s="7"/>
    </row>
    <row r="89" spans="1:25" x14ac:dyDescent="0.25">
      <c r="A89" s="7" t="s">
        <v>176</v>
      </c>
      <c r="B89" s="7" t="s">
        <v>93</v>
      </c>
      <c r="C89" s="7">
        <v>36</v>
      </c>
      <c r="D89" s="7" t="s">
        <v>207</v>
      </c>
      <c r="E89" s="7" t="s">
        <v>472</v>
      </c>
      <c r="F89" s="7">
        <v>7</v>
      </c>
      <c r="G89" s="7">
        <v>1</v>
      </c>
      <c r="H89" s="7" t="s">
        <v>242</v>
      </c>
      <c r="I89" s="7" t="s">
        <v>246</v>
      </c>
      <c r="J89" s="7" t="s">
        <v>244</v>
      </c>
      <c r="K89" s="7" t="s">
        <v>245</v>
      </c>
      <c r="L89" s="7" t="s">
        <v>243</v>
      </c>
      <c r="M89" s="7" t="s">
        <v>247</v>
      </c>
      <c r="N89" s="7" t="s">
        <v>248</v>
      </c>
      <c r="O89" s="7"/>
      <c r="Q89" s="7" t="s">
        <v>207</v>
      </c>
      <c r="R89" s="7" t="s">
        <v>473</v>
      </c>
      <c r="S89" s="7">
        <v>7</v>
      </c>
      <c r="T89" s="7">
        <v>2</v>
      </c>
      <c r="U89" s="7" t="s">
        <v>250</v>
      </c>
      <c r="V89" s="9" t="s">
        <v>474</v>
      </c>
      <c r="X89">
        <v>75</v>
      </c>
      <c r="Y89" s="7">
        <v>75</v>
      </c>
    </row>
    <row r="90" spans="1:25" x14ac:dyDescent="0.25">
      <c r="A90" s="7" t="s">
        <v>20</v>
      </c>
      <c r="B90" s="7" t="s">
        <v>208</v>
      </c>
      <c r="C90" s="7">
        <v>54</v>
      </c>
      <c r="D90" s="7" t="s">
        <v>209</v>
      </c>
      <c r="E90" s="7" t="s">
        <v>475</v>
      </c>
      <c r="F90" s="7">
        <v>7</v>
      </c>
      <c r="G90" s="7">
        <v>1</v>
      </c>
      <c r="H90" s="7" t="s">
        <v>242</v>
      </c>
      <c r="I90" s="7" t="s">
        <v>243</v>
      </c>
      <c r="J90" s="7" t="s">
        <v>244</v>
      </c>
      <c r="K90" s="7" t="s">
        <v>246</v>
      </c>
      <c r="L90" s="7" t="s">
        <v>245</v>
      </c>
      <c r="M90" s="7" t="s">
        <v>247</v>
      </c>
      <c r="N90" s="7" t="s">
        <v>248</v>
      </c>
      <c r="O90" s="7"/>
      <c r="Q90" s="7" t="s">
        <v>209</v>
      </c>
      <c r="R90" s="7" t="s">
        <v>476</v>
      </c>
      <c r="S90" s="7">
        <v>7</v>
      </c>
      <c r="T90" s="7">
        <v>2</v>
      </c>
      <c r="U90" s="7" t="s">
        <v>250</v>
      </c>
      <c r="V90" s="9" t="s">
        <v>477</v>
      </c>
      <c r="X90">
        <v>70</v>
      </c>
      <c r="Y90" s="7">
        <v>60</v>
      </c>
    </row>
    <row r="91" spans="1:25" x14ac:dyDescent="0.25">
      <c r="A91" s="7"/>
      <c r="B91" s="7" t="s">
        <v>210</v>
      </c>
      <c r="C91" s="7">
        <v>22</v>
      </c>
      <c r="D91" s="7" t="s">
        <v>211</v>
      </c>
      <c r="E91" s="7" t="s">
        <v>478</v>
      </c>
      <c r="F91" s="7">
        <v>7</v>
      </c>
      <c r="G91" s="7">
        <v>1</v>
      </c>
      <c r="H91" s="7" t="s">
        <v>242</v>
      </c>
      <c r="I91" s="7" t="s">
        <v>243</v>
      </c>
      <c r="J91" s="7" t="s">
        <v>246</v>
      </c>
      <c r="K91" s="7" t="s">
        <v>245</v>
      </c>
      <c r="L91" s="7" t="s">
        <v>244</v>
      </c>
      <c r="M91" s="7" t="s">
        <v>247</v>
      </c>
      <c r="N91" s="7" t="s">
        <v>248</v>
      </c>
      <c r="O91" s="7"/>
      <c r="Q91" s="7" t="s">
        <v>211</v>
      </c>
      <c r="R91" s="7" t="s">
        <v>479</v>
      </c>
      <c r="S91" s="7">
        <v>7</v>
      </c>
      <c r="T91" s="7">
        <v>2</v>
      </c>
      <c r="U91" s="7" t="s">
        <v>250</v>
      </c>
      <c r="V91" s="9" t="s">
        <v>480</v>
      </c>
      <c r="X91">
        <v>60</v>
      </c>
      <c r="Y91" s="7">
        <v>75</v>
      </c>
    </row>
    <row r="92" spans="1:25" x14ac:dyDescent="0.25">
      <c r="A92" s="7" t="s">
        <v>20</v>
      </c>
      <c r="B92" s="7" t="s">
        <v>212</v>
      </c>
      <c r="C92" s="7">
        <v>37</v>
      </c>
      <c r="D92" s="7" t="s">
        <v>213</v>
      </c>
      <c r="E92" s="7" t="s">
        <v>481</v>
      </c>
      <c r="F92" s="7">
        <v>7</v>
      </c>
      <c r="G92" s="7">
        <v>1</v>
      </c>
      <c r="H92" s="7" t="s">
        <v>242</v>
      </c>
      <c r="I92" s="7" t="s">
        <v>246</v>
      </c>
      <c r="J92" s="7" t="s">
        <v>243</v>
      </c>
      <c r="K92" s="7" t="s">
        <v>248</v>
      </c>
      <c r="L92" s="7" t="s">
        <v>245</v>
      </c>
      <c r="M92" s="7" t="s">
        <v>244</v>
      </c>
      <c r="N92" s="7" t="s">
        <v>247</v>
      </c>
      <c r="O92" s="7" t="s">
        <v>482</v>
      </c>
      <c r="Q92" s="7" t="s">
        <v>213</v>
      </c>
      <c r="R92" s="7" t="s">
        <v>483</v>
      </c>
      <c r="S92" s="7">
        <v>7</v>
      </c>
      <c r="T92" s="7">
        <v>2</v>
      </c>
      <c r="U92" s="7" t="s">
        <v>250</v>
      </c>
      <c r="V92" s="9" t="s">
        <v>484</v>
      </c>
      <c r="X92">
        <v>100</v>
      </c>
      <c r="Y92" s="7">
        <v>100</v>
      </c>
    </row>
    <row r="93" spans="1:25" x14ac:dyDescent="0.25">
      <c r="A93" s="7" t="s">
        <v>77</v>
      </c>
      <c r="B93" s="7" t="s">
        <v>214</v>
      </c>
      <c r="C93" s="7">
        <v>38</v>
      </c>
      <c r="D93" s="7" t="s">
        <v>215</v>
      </c>
      <c r="E93" s="7" t="s">
        <v>485</v>
      </c>
      <c r="F93" s="7">
        <v>7</v>
      </c>
      <c r="G93" s="7">
        <v>1</v>
      </c>
      <c r="H93" s="7" t="s">
        <v>242</v>
      </c>
      <c r="I93" s="7" t="s">
        <v>245</v>
      </c>
      <c r="J93" s="7" t="s">
        <v>244</v>
      </c>
      <c r="K93" s="7" t="s">
        <v>243</v>
      </c>
      <c r="L93" s="7" t="s">
        <v>246</v>
      </c>
      <c r="M93" s="7" t="s">
        <v>247</v>
      </c>
      <c r="N93" s="7" t="s">
        <v>248</v>
      </c>
      <c r="O93" s="7"/>
      <c r="Q93" s="7" t="s">
        <v>215</v>
      </c>
      <c r="R93" s="7" t="s">
        <v>486</v>
      </c>
      <c r="S93" s="7">
        <v>7</v>
      </c>
      <c r="T93" s="7">
        <v>2</v>
      </c>
      <c r="U93" s="7" t="s">
        <v>250</v>
      </c>
      <c r="V93" s="9" t="s">
        <v>487</v>
      </c>
      <c r="X93">
        <v>100</v>
      </c>
      <c r="Y93" s="7">
        <v>100</v>
      </c>
    </row>
    <row r="94" spans="1:25" x14ac:dyDescent="0.25">
      <c r="A94" s="7" t="s">
        <v>20</v>
      </c>
      <c r="B94" s="7" t="s">
        <v>216</v>
      </c>
      <c r="C94" s="7">
        <v>25</v>
      </c>
      <c r="D94" s="7" t="s">
        <v>217</v>
      </c>
      <c r="E94" s="7" t="s">
        <v>488</v>
      </c>
      <c r="F94" s="7">
        <v>7</v>
      </c>
      <c r="G94" s="7">
        <v>1</v>
      </c>
      <c r="H94" s="7" t="s">
        <v>242</v>
      </c>
      <c r="I94" s="7" t="s">
        <v>243</v>
      </c>
      <c r="J94" s="7" t="s">
        <v>244</v>
      </c>
      <c r="K94" s="7" t="s">
        <v>245</v>
      </c>
      <c r="L94" s="7" t="s">
        <v>246</v>
      </c>
      <c r="M94" s="7" t="s">
        <v>247</v>
      </c>
      <c r="N94" s="7" t="s">
        <v>248</v>
      </c>
      <c r="O94" s="7"/>
      <c r="Q94" s="7" t="s">
        <v>217</v>
      </c>
      <c r="R94" s="7" t="s">
        <v>489</v>
      </c>
      <c r="S94" s="7">
        <v>7</v>
      </c>
      <c r="T94" s="7">
        <v>2</v>
      </c>
      <c r="U94" s="7" t="s">
        <v>250</v>
      </c>
      <c r="V94" s="9" t="s">
        <v>490</v>
      </c>
      <c r="X94">
        <v>60</v>
      </c>
      <c r="Y94" s="7">
        <v>80</v>
      </c>
    </row>
    <row r="95" spans="1:25" x14ac:dyDescent="0.25">
      <c r="A95" s="7" t="s">
        <v>116</v>
      </c>
      <c r="B95" s="7" t="s">
        <v>117</v>
      </c>
      <c r="C95" s="7">
        <v>26</v>
      </c>
      <c r="D95" s="7" t="s">
        <v>218</v>
      </c>
      <c r="E95" s="7" t="s">
        <v>491</v>
      </c>
      <c r="F95" s="7">
        <v>7</v>
      </c>
      <c r="G95" s="7">
        <v>1</v>
      </c>
      <c r="H95" s="7" t="s">
        <v>242</v>
      </c>
      <c r="I95" s="7" t="s">
        <v>245</v>
      </c>
      <c r="J95" s="7" t="s">
        <v>243</v>
      </c>
      <c r="K95" s="7" t="s">
        <v>244</v>
      </c>
      <c r="L95" s="7" t="s">
        <v>246</v>
      </c>
      <c r="M95" s="7" t="s">
        <v>247</v>
      </c>
      <c r="N95" s="7" t="s">
        <v>248</v>
      </c>
      <c r="O95" s="7"/>
      <c r="Q95" s="7" t="s">
        <v>218</v>
      </c>
      <c r="R95" s="7" t="s">
        <v>492</v>
      </c>
      <c r="S95" s="7">
        <v>7</v>
      </c>
      <c r="T95" s="7">
        <v>2</v>
      </c>
      <c r="U95" s="7" t="s">
        <v>250</v>
      </c>
      <c r="V95" s="9"/>
      <c r="Y95" s="7"/>
    </row>
    <row r="96" spans="1:25" x14ac:dyDescent="0.25">
      <c r="A96" s="7" t="s">
        <v>20</v>
      </c>
      <c r="B96" s="7" t="s">
        <v>21</v>
      </c>
      <c r="C96" s="7">
        <v>33</v>
      </c>
      <c r="D96" s="7" t="s">
        <v>219</v>
      </c>
      <c r="E96" s="7" t="s">
        <v>493</v>
      </c>
      <c r="F96" s="7">
        <v>7</v>
      </c>
      <c r="G96" s="7">
        <v>1</v>
      </c>
      <c r="H96" s="7" t="s">
        <v>242</v>
      </c>
      <c r="I96" s="7" t="s">
        <v>245</v>
      </c>
      <c r="J96" s="7" t="s">
        <v>243</v>
      </c>
      <c r="K96" s="7" t="s">
        <v>244</v>
      </c>
      <c r="L96" s="7" t="s">
        <v>246</v>
      </c>
      <c r="M96" s="7" t="s">
        <v>247</v>
      </c>
      <c r="N96" s="7" t="s">
        <v>248</v>
      </c>
      <c r="O96" s="7"/>
      <c r="Q96" s="7" t="s">
        <v>219</v>
      </c>
      <c r="R96" s="7" t="s">
        <v>494</v>
      </c>
      <c r="S96" s="7">
        <v>7</v>
      </c>
      <c r="T96" s="7">
        <v>2</v>
      </c>
      <c r="U96" s="7" t="s">
        <v>250</v>
      </c>
      <c r="V96" s="9"/>
      <c r="Y96" s="7"/>
    </row>
    <row r="97" spans="1:25" x14ac:dyDescent="0.25">
      <c r="A97" s="7" t="s">
        <v>23</v>
      </c>
      <c r="B97" s="7" t="s">
        <v>220</v>
      </c>
      <c r="C97" s="7">
        <v>40</v>
      </c>
      <c r="D97" s="7" t="s">
        <v>221</v>
      </c>
      <c r="E97" s="7" t="s">
        <v>495</v>
      </c>
      <c r="F97" s="7">
        <v>7</v>
      </c>
      <c r="G97" s="7">
        <v>1</v>
      </c>
      <c r="H97" s="7" t="s">
        <v>242</v>
      </c>
      <c r="I97" s="7" t="s">
        <v>246</v>
      </c>
      <c r="J97" s="7" t="s">
        <v>247</v>
      </c>
      <c r="K97" s="7" t="s">
        <v>243</v>
      </c>
      <c r="L97" s="7" t="s">
        <v>245</v>
      </c>
      <c r="M97" s="7" t="s">
        <v>244</v>
      </c>
      <c r="N97" s="7" t="s">
        <v>248</v>
      </c>
      <c r="O97" s="7"/>
      <c r="Q97" s="7" t="s">
        <v>221</v>
      </c>
      <c r="R97" s="7" t="s">
        <v>496</v>
      </c>
      <c r="S97" s="7">
        <v>7</v>
      </c>
      <c r="T97" s="7">
        <v>2</v>
      </c>
      <c r="U97" s="7" t="s">
        <v>250</v>
      </c>
      <c r="V97" s="9" t="s">
        <v>497</v>
      </c>
      <c r="X97">
        <v>90</v>
      </c>
      <c r="Y97" s="7">
        <v>100</v>
      </c>
    </row>
    <row r="98" spans="1:25" x14ac:dyDescent="0.25">
      <c r="A98" s="7" t="s">
        <v>26</v>
      </c>
      <c r="B98" s="7" t="s">
        <v>222</v>
      </c>
      <c r="C98" s="7">
        <v>49</v>
      </c>
      <c r="D98" s="7" t="s">
        <v>223</v>
      </c>
      <c r="E98" s="7" t="s">
        <v>498</v>
      </c>
      <c r="F98" s="7">
        <v>7</v>
      </c>
      <c r="G98" s="7">
        <v>1</v>
      </c>
      <c r="H98" s="7" t="s">
        <v>242</v>
      </c>
      <c r="I98" s="7" t="s">
        <v>245</v>
      </c>
      <c r="J98" s="7" t="s">
        <v>243</v>
      </c>
      <c r="K98" s="7" t="s">
        <v>244</v>
      </c>
      <c r="L98" s="7" t="s">
        <v>246</v>
      </c>
      <c r="M98" s="7" t="s">
        <v>247</v>
      </c>
      <c r="N98" s="7" t="s">
        <v>248</v>
      </c>
      <c r="O98" s="7"/>
      <c r="Q98" s="7" t="s">
        <v>223</v>
      </c>
      <c r="R98" s="7" t="s">
        <v>499</v>
      </c>
      <c r="S98" s="7">
        <v>7</v>
      </c>
      <c r="T98" s="7">
        <v>2</v>
      </c>
      <c r="U98" s="7" t="s">
        <v>250</v>
      </c>
      <c r="V98" s="9"/>
      <c r="X98">
        <v>70</v>
      </c>
      <c r="Y98" s="7"/>
    </row>
    <row r="99" spans="1:25" x14ac:dyDescent="0.25">
      <c r="A99" s="7" t="s">
        <v>36</v>
      </c>
      <c r="B99" s="7" t="s">
        <v>224</v>
      </c>
      <c r="C99" s="7">
        <v>43</v>
      </c>
      <c r="D99" s="7" t="s">
        <v>225</v>
      </c>
      <c r="E99" s="7" t="s">
        <v>500</v>
      </c>
      <c r="F99" s="7">
        <v>7</v>
      </c>
      <c r="G99" s="7">
        <v>1</v>
      </c>
      <c r="H99" s="7" t="s">
        <v>242</v>
      </c>
      <c r="I99" s="7" t="s">
        <v>245</v>
      </c>
      <c r="J99" s="7" t="s">
        <v>244</v>
      </c>
      <c r="K99" s="7" t="s">
        <v>246</v>
      </c>
      <c r="L99" s="7" t="s">
        <v>243</v>
      </c>
      <c r="M99" s="7" t="s">
        <v>247</v>
      </c>
      <c r="N99" s="7" t="s">
        <v>248</v>
      </c>
      <c r="O99" s="7"/>
      <c r="Q99" s="7" t="s">
        <v>225</v>
      </c>
      <c r="R99" s="7" t="s">
        <v>501</v>
      </c>
      <c r="S99" s="7">
        <v>7</v>
      </c>
      <c r="T99" s="7">
        <v>2</v>
      </c>
      <c r="U99" s="7" t="s">
        <v>250</v>
      </c>
      <c r="V99" s="9"/>
      <c r="X99">
        <v>100</v>
      </c>
      <c r="Y99" s="7"/>
    </row>
    <row r="100" spans="1:25" x14ac:dyDescent="0.25">
      <c r="A100" s="7" t="s">
        <v>176</v>
      </c>
      <c r="B100" s="7" t="s">
        <v>226</v>
      </c>
      <c r="C100" s="7">
        <v>57</v>
      </c>
      <c r="D100" s="7" t="s">
        <v>227</v>
      </c>
      <c r="E100" s="7" t="s">
        <v>502</v>
      </c>
      <c r="F100" s="7">
        <v>7</v>
      </c>
      <c r="G100" s="7">
        <v>1</v>
      </c>
      <c r="H100" s="7" t="s">
        <v>242</v>
      </c>
      <c r="I100" s="7" t="s">
        <v>243</v>
      </c>
      <c r="J100" s="7" t="s">
        <v>244</v>
      </c>
      <c r="K100" s="7" t="s">
        <v>245</v>
      </c>
      <c r="L100" s="7" t="s">
        <v>246</v>
      </c>
      <c r="M100" s="7" t="s">
        <v>247</v>
      </c>
      <c r="N100" s="7" t="s">
        <v>248</v>
      </c>
      <c r="O100" s="7" t="s">
        <v>503</v>
      </c>
      <c r="Q100" s="7" t="s">
        <v>227</v>
      </c>
      <c r="R100" s="7" t="s">
        <v>504</v>
      </c>
      <c r="S100" s="7">
        <v>7</v>
      </c>
      <c r="T100" s="7">
        <v>2</v>
      </c>
      <c r="U100" s="7" t="s">
        <v>250</v>
      </c>
      <c r="V100" s="9"/>
      <c r="X100">
        <v>80</v>
      </c>
      <c r="Y100" s="7"/>
    </row>
    <row r="101" spans="1:25" x14ac:dyDescent="0.25">
      <c r="A101" s="7" t="s">
        <v>26</v>
      </c>
      <c r="B101" s="7" t="s">
        <v>205</v>
      </c>
      <c r="C101" s="7">
        <v>29</v>
      </c>
      <c r="D101" s="7" t="s">
        <v>228</v>
      </c>
      <c r="E101" s="7" t="s">
        <v>505</v>
      </c>
      <c r="F101" s="7">
        <v>7</v>
      </c>
      <c r="G101" s="7">
        <v>1</v>
      </c>
      <c r="H101" s="7" t="s">
        <v>242</v>
      </c>
      <c r="I101" s="7" t="s">
        <v>245</v>
      </c>
      <c r="J101" s="7" t="s">
        <v>243</v>
      </c>
      <c r="K101" s="7" t="s">
        <v>244</v>
      </c>
      <c r="L101" s="7" t="s">
        <v>246</v>
      </c>
      <c r="M101" s="7" t="s">
        <v>247</v>
      </c>
      <c r="N101" s="7" t="s">
        <v>248</v>
      </c>
      <c r="O101" s="7"/>
      <c r="Q101" s="7" t="s">
        <v>228</v>
      </c>
      <c r="R101" s="7" t="s">
        <v>506</v>
      </c>
      <c r="S101" s="7">
        <v>7</v>
      </c>
      <c r="T101" s="7">
        <v>2</v>
      </c>
      <c r="U101" s="7" t="s">
        <v>250</v>
      </c>
      <c r="V101" s="9"/>
      <c r="Y101" s="7"/>
    </row>
    <row r="102" spans="1:25" x14ac:dyDescent="0.25">
      <c r="A102" s="7" t="s">
        <v>80</v>
      </c>
      <c r="B102" s="7" t="s">
        <v>205</v>
      </c>
      <c r="C102" s="7">
        <v>21</v>
      </c>
      <c r="D102" s="7" t="s">
        <v>229</v>
      </c>
      <c r="E102" s="7" t="s">
        <v>507</v>
      </c>
      <c r="F102" s="7">
        <v>7</v>
      </c>
      <c r="G102" s="7">
        <v>1</v>
      </c>
      <c r="H102" s="7" t="s">
        <v>242</v>
      </c>
      <c r="I102" s="7" t="s">
        <v>243</v>
      </c>
      <c r="J102" s="7" t="s">
        <v>246</v>
      </c>
      <c r="K102" s="7" t="s">
        <v>244</v>
      </c>
      <c r="L102" s="7" t="s">
        <v>245</v>
      </c>
      <c r="M102" s="7" t="s">
        <v>247</v>
      </c>
      <c r="N102" s="7" t="s">
        <v>248</v>
      </c>
      <c r="O102" s="7"/>
      <c r="Q102" s="7" t="s">
        <v>229</v>
      </c>
      <c r="R102" s="7" t="s">
        <v>508</v>
      </c>
      <c r="S102" s="7">
        <v>7</v>
      </c>
      <c r="T102" s="7">
        <v>2</v>
      </c>
      <c r="U102" s="7" t="s">
        <v>250</v>
      </c>
      <c r="V102" s="9"/>
      <c r="X102">
        <v>60</v>
      </c>
      <c r="Y102" s="7">
        <v>0</v>
      </c>
    </row>
    <row r="103" spans="1:25" x14ac:dyDescent="0.25">
      <c r="A103" s="7" t="s">
        <v>23</v>
      </c>
      <c r="B103" s="7" t="s">
        <v>119</v>
      </c>
      <c r="C103" s="7">
        <v>40</v>
      </c>
      <c r="D103" s="7" t="s">
        <v>230</v>
      </c>
      <c r="E103" s="7" t="s">
        <v>509</v>
      </c>
      <c r="F103" s="7">
        <v>7</v>
      </c>
      <c r="G103" s="7">
        <v>1</v>
      </c>
      <c r="H103" s="7" t="s">
        <v>242</v>
      </c>
      <c r="I103" s="7" t="s">
        <v>246</v>
      </c>
      <c r="J103" s="7" t="s">
        <v>247</v>
      </c>
      <c r="K103" s="7" t="s">
        <v>243</v>
      </c>
      <c r="L103" s="7" t="s">
        <v>245</v>
      </c>
      <c r="M103" s="7" t="s">
        <v>244</v>
      </c>
      <c r="N103" s="7" t="s">
        <v>248</v>
      </c>
      <c r="O103" s="7" t="s">
        <v>510</v>
      </c>
      <c r="Q103" s="7"/>
      <c r="R103" s="7"/>
      <c r="S103" s="7"/>
      <c r="T103" s="7"/>
      <c r="U103" s="7"/>
      <c r="V103" s="9"/>
      <c r="X103">
        <v>100</v>
      </c>
      <c r="Y103" s="7">
        <v>100</v>
      </c>
    </row>
    <row r="104" spans="1:25" x14ac:dyDescent="0.25">
      <c r="A104" s="7" t="s">
        <v>231</v>
      </c>
      <c r="B104" s="7" t="s">
        <v>205</v>
      </c>
      <c r="C104" s="7">
        <v>28</v>
      </c>
      <c r="D104" s="7" t="s">
        <v>232</v>
      </c>
      <c r="E104" s="7" t="s">
        <v>511</v>
      </c>
      <c r="F104" s="7">
        <v>7</v>
      </c>
      <c r="G104" s="7">
        <v>1</v>
      </c>
      <c r="H104" s="7" t="s">
        <v>242</v>
      </c>
      <c r="I104" s="7" t="s">
        <v>245</v>
      </c>
      <c r="J104" s="7" t="s">
        <v>243</v>
      </c>
      <c r="K104" s="7" t="s">
        <v>246</v>
      </c>
      <c r="L104" s="7" t="s">
        <v>247</v>
      </c>
      <c r="M104" s="7" t="s">
        <v>244</v>
      </c>
      <c r="N104" s="7" t="s">
        <v>248</v>
      </c>
      <c r="O104" s="7"/>
      <c r="Q104" s="7" t="s">
        <v>232</v>
      </c>
      <c r="R104" s="7" t="s">
        <v>512</v>
      </c>
      <c r="S104" s="7">
        <v>7</v>
      </c>
      <c r="T104" s="7">
        <v>2</v>
      </c>
      <c r="U104" s="7" t="s">
        <v>250</v>
      </c>
      <c r="V104" s="9"/>
      <c r="X104">
        <v>75</v>
      </c>
      <c r="Y104" s="7"/>
    </row>
    <row r="105" spans="1:25" x14ac:dyDescent="0.25">
      <c r="A105" s="7" t="s">
        <v>92</v>
      </c>
      <c r="B105" s="7" t="s">
        <v>233</v>
      </c>
      <c r="C105" s="7">
        <v>53</v>
      </c>
      <c r="D105" s="7" t="s">
        <v>234</v>
      </c>
      <c r="E105" s="7" t="s">
        <v>513</v>
      </c>
      <c r="F105" s="7">
        <v>7</v>
      </c>
      <c r="G105" s="7">
        <v>1</v>
      </c>
      <c r="H105" s="7" t="s">
        <v>242</v>
      </c>
      <c r="I105" s="7" t="s">
        <v>245</v>
      </c>
      <c r="J105" s="7" t="s">
        <v>244</v>
      </c>
      <c r="K105" s="7" t="s">
        <v>246</v>
      </c>
      <c r="L105" s="7" t="s">
        <v>243</v>
      </c>
      <c r="M105" s="7" t="s">
        <v>247</v>
      </c>
      <c r="N105" s="7" t="s">
        <v>248</v>
      </c>
      <c r="O105" s="7"/>
      <c r="Q105" s="7" t="s">
        <v>234</v>
      </c>
      <c r="R105" s="7" t="s">
        <v>514</v>
      </c>
      <c r="S105" s="7">
        <v>7</v>
      </c>
      <c r="T105" s="7">
        <v>2</v>
      </c>
      <c r="U105" s="7" t="s">
        <v>250</v>
      </c>
      <c r="V105" s="9" t="s">
        <v>515</v>
      </c>
      <c r="X105">
        <v>100</v>
      </c>
      <c r="Y105" s="7">
        <v>100</v>
      </c>
    </row>
    <row r="106" spans="1:25" x14ac:dyDescent="0.25">
      <c r="A106" s="7" t="s">
        <v>20</v>
      </c>
      <c r="B106" s="7" t="s">
        <v>21</v>
      </c>
      <c r="C106" s="7">
        <v>30</v>
      </c>
      <c r="D106" s="7" t="s">
        <v>235</v>
      </c>
      <c r="E106" s="7" t="s">
        <v>516</v>
      </c>
      <c r="F106" s="7">
        <v>7</v>
      </c>
      <c r="G106" s="7">
        <v>1</v>
      </c>
      <c r="H106" s="7" t="s">
        <v>242</v>
      </c>
      <c r="I106" s="7" t="s">
        <v>246</v>
      </c>
      <c r="J106" s="7" t="s">
        <v>243</v>
      </c>
      <c r="K106" s="7" t="s">
        <v>244</v>
      </c>
      <c r="L106" s="7" t="s">
        <v>247</v>
      </c>
      <c r="M106" s="7" t="s">
        <v>245</v>
      </c>
      <c r="N106" s="7" t="s">
        <v>248</v>
      </c>
      <c r="O106" s="7"/>
      <c r="Q106" s="7" t="s">
        <v>235</v>
      </c>
      <c r="R106" s="7" t="s">
        <v>517</v>
      </c>
      <c r="S106" s="7">
        <v>7</v>
      </c>
      <c r="T106" s="7">
        <v>2</v>
      </c>
      <c r="U106" s="7" t="s">
        <v>250</v>
      </c>
      <c r="V106" s="9" t="s">
        <v>518</v>
      </c>
      <c r="X106">
        <v>90</v>
      </c>
      <c r="Y106" s="7">
        <v>90</v>
      </c>
    </row>
    <row r="107" spans="1:25" x14ac:dyDescent="0.25">
      <c r="D107" s="4"/>
      <c r="E107" s="4"/>
      <c r="F107" s="4"/>
      <c r="G107" s="4"/>
      <c r="H107" s="4"/>
      <c r="I107" s="4"/>
      <c r="U107" s="5"/>
      <c r="V107" s="5"/>
      <c r="W107" s="5"/>
    </row>
    <row r="108" spans="1:25" x14ac:dyDescent="0.25">
      <c r="D108" s="4"/>
      <c r="E108" s="4"/>
      <c r="F108" s="4"/>
      <c r="G108" s="4"/>
      <c r="H108" s="4"/>
      <c r="I108" s="4"/>
      <c r="U108" s="5"/>
      <c r="V108" s="5"/>
      <c r="W108" s="5"/>
    </row>
    <row r="109" spans="1:25" x14ac:dyDescent="0.25">
      <c r="D109" s="4"/>
      <c r="E109" s="4"/>
      <c r="F109" s="4"/>
      <c r="G109" s="4"/>
      <c r="H109" s="4"/>
      <c r="I109" s="4"/>
      <c r="O109" s="4"/>
      <c r="U109" s="5"/>
      <c r="V109" s="5"/>
      <c r="W109" s="5"/>
      <c r="Y109" s="9"/>
    </row>
    <row r="110" spans="1:25" x14ac:dyDescent="0.25">
      <c r="D110" s="4"/>
      <c r="E110" s="4"/>
      <c r="F110" s="4"/>
      <c r="G110" s="4"/>
      <c r="H110" s="4"/>
      <c r="I110" s="4"/>
      <c r="O110" s="4"/>
      <c r="U110" s="5"/>
      <c r="V110" s="5"/>
      <c r="W110" s="5"/>
    </row>
    <row r="111" spans="1:25" x14ac:dyDescent="0.25">
      <c r="D111" s="4"/>
      <c r="E111" s="4"/>
      <c r="F111" s="4"/>
      <c r="G111" s="4"/>
      <c r="H111" s="4"/>
      <c r="I111" s="4"/>
      <c r="O111" s="4"/>
      <c r="U111" s="5"/>
      <c r="V111" s="5"/>
      <c r="W111" s="5"/>
    </row>
    <row r="112" spans="1:25" x14ac:dyDescent="0.25">
      <c r="D112" s="4"/>
      <c r="E112" s="4"/>
      <c r="F112" s="4"/>
      <c r="G112" s="4"/>
      <c r="H112" s="4"/>
      <c r="I112" s="4"/>
      <c r="O112" s="4"/>
      <c r="U112" s="5"/>
      <c r="V112" s="5"/>
      <c r="W112" s="5"/>
    </row>
    <row r="113" spans="4:23" x14ac:dyDescent="0.25">
      <c r="D113" s="4"/>
      <c r="E113" s="4"/>
      <c r="F113" s="4"/>
      <c r="G113" s="4"/>
      <c r="H113" s="4"/>
      <c r="I113" s="4"/>
      <c r="O113" s="4"/>
      <c r="U113" s="5"/>
      <c r="V113" s="5"/>
      <c r="W113" s="5"/>
    </row>
    <row r="114" spans="4:23" x14ac:dyDescent="0.25">
      <c r="D114" s="4"/>
      <c r="E114" s="4"/>
      <c r="F114" s="4"/>
      <c r="G114" s="4"/>
      <c r="H114" s="4"/>
      <c r="I114" s="4"/>
      <c r="O114" s="4"/>
      <c r="U114" s="5"/>
      <c r="V114" s="5"/>
      <c r="W114" s="5"/>
    </row>
    <row r="115" spans="4:23" x14ac:dyDescent="0.25">
      <c r="D115" s="4"/>
      <c r="E115" s="4"/>
      <c r="F115" s="4"/>
      <c r="G115" s="4"/>
      <c r="H115" s="4"/>
      <c r="I115" s="4"/>
      <c r="O115" s="4"/>
      <c r="U115" s="5"/>
      <c r="V115" s="5"/>
      <c r="W115" s="5"/>
    </row>
    <row r="116" spans="4:23" x14ac:dyDescent="0.25">
      <c r="D116" s="4"/>
      <c r="E116" s="4"/>
      <c r="F116" s="4"/>
      <c r="G116" s="4"/>
      <c r="H116" s="4"/>
      <c r="I116" s="4"/>
      <c r="O116" s="4"/>
      <c r="U116" s="5"/>
      <c r="V116" s="5"/>
      <c r="W116" s="5"/>
    </row>
    <row r="117" spans="4:23" x14ac:dyDescent="0.25">
      <c r="D117" s="4"/>
      <c r="E117" s="4"/>
      <c r="F117" s="4"/>
      <c r="G117" s="4"/>
      <c r="H117" s="4"/>
      <c r="I117" s="4"/>
      <c r="O117" s="4"/>
      <c r="U117" s="5"/>
      <c r="V117" s="5"/>
      <c r="W117" s="5"/>
    </row>
    <row r="118" spans="4:23" x14ac:dyDescent="0.25">
      <c r="D118" s="4"/>
      <c r="E118" s="4"/>
      <c r="F118" s="4"/>
      <c r="G118" s="4"/>
      <c r="H118" s="4"/>
      <c r="I118" s="4"/>
      <c r="O118" s="4"/>
      <c r="U118" s="5"/>
      <c r="V118" s="5"/>
      <c r="W118" s="5"/>
    </row>
    <row r="119" spans="4:23" x14ac:dyDescent="0.25">
      <c r="D119" s="4"/>
      <c r="E119" s="4"/>
      <c r="F119" s="4"/>
      <c r="G119" s="4"/>
      <c r="H119" s="4"/>
      <c r="I119" s="4"/>
      <c r="O119" s="4"/>
      <c r="T119" s="2"/>
      <c r="U119" s="5"/>
      <c r="V119" s="5"/>
      <c r="W119" s="5"/>
    </row>
    <row r="120" spans="4:23" x14ac:dyDescent="0.25">
      <c r="D120" s="4"/>
      <c r="E120" s="4"/>
      <c r="F120" s="4"/>
      <c r="G120" s="4"/>
      <c r="H120" s="4"/>
      <c r="I120" s="4"/>
      <c r="O120" s="4"/>
      <c r="U120" s="5"/>
      <c r="V120" s="5"/>
      <c r="W120" s="5"/>
    </row>
    <row r="121" spans="4:23" x14ac:dyDescent="0.25">
      <c r="D121" s="4"/>
      <c r="E121" s="4"/>
      <c r="F121" s="4"/>
      <c r="G121" s="4"/>
      <c r="H121" s="4"/>
      <c r="I121" s="4"/>
      <c r="O121" s="4"/>
    </row>
    <row r="122" spans="4:23" x14ac:dyDescent="0.25">
      <c r="D122" s="4"/>
      <c r="E122" s="4"/>
      <c r="F122" s="4"/>
      <c r="G122" s="4"/>
      <c r="H122" s="4"/>
      <c r="I122" s="4"/>
      <c r="O122" s="4"/>
      <c r="U122" s="5"/>
      <c r="V122" s="5"/>
      <c r="W122" s="5"/>
    </row>
    <row r="143" spans="8:16" x14ac:dyDescent="0.25">
      <c r="H143" t="s">
        <v>8</v>
      </c>
      <c r="I143" s="3">
        <f t="shared" ref="I143:O143" si="0">COUNT(I2:I127)</f>
        <v>0</v>
      </c>
      <c r="J143">
        <f t="shared" si="0"/>
        <v>0</v>
      </c>
      <c r="K143">
        <f t="shared" si="0"/>
        <v>0</v>
      </c>
      <c r="L143">
        <f t="shared" si="0"/>
        <v>0</v>
      </c>
      <c r="M143">
        <f t="shared" si="0"/>
        <v>0</v>
      </c>
      <c r="N143">
        <f t="shared" si="0"/>
        <v>0</v>
      </c>
      <c r="O143">
        <f t="shared" si="0"/>
        <v>0</v>
      </c>
      <c r="P143">
        <f>COUNT(Q2:Q127)</f>
        <v>0</v>
      </c>
    </row>
  </sheetData>
  <sheetProtection selectLockedCells="1" selectUnlockedCells="1"/>
  <pageMargins left="0.78749999999999998" right="0.78749999999999998" top="1.0527777777777778" bottom="1.0527777777777778" header="0.78749999999999998" footer="0.78749999999999998"/>
  <pageSetup paperSize="9" orientation="portrait" useFirstPageNumber="1" horizontalDpi="300" verticalDpi="300" r:id="rId1"/>
  <headerFooter alignWithMargins="0">
    <oddHeader>&amp;C&amp;"Times New Roman,Standard"&amp;12&amp;A</oddHeader>
    <oddFooter>&amp;C&amp;"Times New Roman,Standard"&amp;12Pagina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33"/>
  <sheetViews>
    <sheetView tabSelected="1" zoomScale="76" zoomScaleNormal="76" workbookViewId="0">
      <selection activeCell="A14" sqref="A14:G20"/>
    </sheetView>
  </sheetViews>
  <sheetFormatPr defaultRowHeight="13.2" x14ac:dyDescent="0.25"/>
  <cols>
    <col min="1" max="1" width="13.33203125" bestFit="1" customWidth="1"/>
    <col min="2" max="3" width="13.33203125" customWidth="1"/>
    <col min="11" max="11" width="21.88671875" bestFit="1" customWidth="1"/>
    <col min="12" max="12" width="10.6640625" bestFit="1" customWidth="1"/>
    <col min="13" max="13" width="18.5546875" bestFit="1" customWidth="1"/>
    <col min="14" max="14" width="43.5546875" bestFit="1" customWidth="1"/>
    <col min="15" max="15" width="30.77734375" bestFit="1" customWidth="1"/>
    <col min="16" max="16" width="14.21875" bestFit="1" customWidth="1"/>
    <col min="23" max="23" width="12.77734375" bestFit="1" customWidth="1"/>
  </cols>
  <sheetData>
    <row r="1" spans="1:23" x14ac:dyDescent="0.25">
      <c r="A1" s="1" t="s">
        <v>9</v>
      </c>
      <c r="B1" s="1" t="s">
        <v>528</v>
      </c>
      <c r="C1" s="1" t="s">
        <v>526</v>
      </c>
      <c r="D1" s="1" t="s">
        <v>529</v>
      </c>
      <c r="E1" s="1" t="s">
        <v>527</v>
      </c>
      <c r="F1" s="1" t="s">
        <v>530</v>
      </c>
      <c r="G1" s="1" t="s">
        <v>237</v>
      </c>
      <c r="I1" s="1"/>
      <c r="J1" s="1"/>
      <c r="K1" s="1"/>
      <c r="L1" s="4" t="s">
        <v>236</v>
      </c>
      <c r="N1" s="1" t="s">
        <v>531</v>
      </c>
      <c r="O1" s="1" t="s">
        <v>532</v>
      </c>
      <c r="P1" s="1"/>
      <c r="Q1" s="1"/>
      <c r="R1" s="1"/>
      <c r="S1" s="1"/>
      <c r="T1" s="1"/>
      <c r="U1" s="1"/>
      <c r="V1" s="1"/>
      <c r="W1" s="1"/>
    </row>
    <row r="2" spans="1:23" x14ac:dyDescent="0.25">
      <c r="A2" t="s">
        <v>10</v>
      </c>
      <c r="B2" s="6">
        <v>0.46666666666666706</v>
      </c>
      <c r="C2" s="6">
        <v>0.21904761904761896</v>
      </c>
      <c r="D2" s="6">
        <v>0.18095238095238089</v>
      </c>
      <c r="E2" s="6">
        <v>9.5238095238095233E-2</v>
      </c>
      <c r="F2" s="6">
        <v>1.9047619047619049E-2</v>
      </c>
      <c r="G2" s="6">
        <v>1.9047619047619049E-2</v>
      </c>
      <c r="H2" s="6"/>
      <c r="I2" s="6"/>
      <c r="J2" s="6"/>
      <c r="K2">
        <f>COUNTA(Foglio1!F:F)-1</f>
        <v>105</v>
      </c>
      <c r="L2">
        <f t="shared" ref="L2:L10" si="0">SUM(B2:J2)</f>
        <v>1.0000000000000002</v>
      </c>
      <c r="N2">
        <f ca="1">MEDIAN(OFFSET(Foglio1!X2,0,0,$K$2,1))</f>
        <v>80</v>
      </c>
      <c r="O2" s="9">
        <f ca="1">MEDIAN(OFFSET(Foglio1!Y2,0,0,$K$2,1))</f>
        <v>80</v>
      </c>
    </row>
    <row r="3" spans="1:23" x14ac:dyDescent="0.25">
      <c r="A3" t="s">
        <v>11</v>
      </c>
      <c r="B3" s="6">
        <v>0.15238095238095234</v>
      </c>
      <c r="C3" s="6">
        <v>0.46666666666666706</v>
      </c>
      <c r="D3" s="6">
        <v>0.10476190476190475</v>
      </c>
      <c r="E3" s="6">
        <v>0.22857142857142848</v>
      </c>
      <c r="F3" s="6">
        <v>3.8095238095238099E-2</v>
      </c>
      <c r="G3" s="6">
        <v>9.5238095238095247E-3</v>
      </c>
      <c r="H3" s="6"/>
      <c r="I3" s="6"/>
      <c r="J3" s="6"/>
      <c r="K3" s="1" t="s">
        <v>238</v>
      </c>
      <c r="L3">
        <f t="shared" si="0"/>
        <v>1.0000000000000002</v>
      </c>
    </row>
    <row r="4" spans="1:23" x14ac:dyDescent="0.25">
      <c r="A4" t="s">
        <v>12</v>
      </c>
      <c r="B4" s="6">
        <v>0.1333333333333333</v>
      </c>
      <c r="C4" s="6">
        <v>0.17142857142857137</v>
      </c>
      <c r="D4" s="6">
        <v>0.25714285714285706</v>
      </c>
      <c r="E4" s="6">
        <v>0.40952380952380979</v>
      </c>
      <c r="F4" s="6">
        <v>1.9047619047619049E-2</v>
      </c>
      <c r="G4" s="6">
        <v>9.5238095238095247E-3</v>
      </c>
      <c r="H4" s="6"/>
      <c r="I4" s="6"/>
      <c r="J4" s="6"/>
      <c r="K4">
        <f>COUNTA(B1:J1)</f>
        <v>6</v>
      </c>
      <c r="L4">
        <f t="shared" si="0"/>
        <v>1.0000000000000002</v>
      </c>
    </row>
    <row r="5" spans="1:23" x14ac:dyDescent="0.25">
      <c r="A5" t="s">
        <v>13</v>
      </c>
      <c r="B5" s="6">
        <v>0.18095238095238089</v>
      </c>
      <c r="C5" s="6">
        <v>0.12380952380952379</v>
      </c>
      <c r="D5" s="6">
        <v>0.42857142857142888</v>
      </c>
      <c r="E5" s="6">
        <v>0.19047619047619041</v>
      </c>
      <c r="F5" s="6">
        <v>6.666666666666668E-2</v>
      </c>
      <c r="G5" s="6">
        <v>9.5238095238095247E-3</v>
      </c>
      <c r="H5" s="6"/>
      <c r="I5" s="6"/>
      <c r="J5" s="6"/>
      <c r="K5" s="1" t="s">
        <v>240</v>
      </c>
      <c r="L5">
        <f t="shared" si="0"/>
        <v>1.0000000000000002</v>
      </c>
    </row>
    <row r="6" spans="1:23" x14ac:dyDescent="0.25">
      <c r="A6" t="s">
        <v>14</v>
      </c>
      <c r="B6" s="6">
        <v>4.7619047619047623E-2</v>
      </c>
      <c r="C6" s="6">
        <v>1.9047619047619049E-2</v>
      </c>
      <c r="D6" s="6">
        <v>1.9047619047619049E-2</v>
      </c>
      <c r="E6" s="6">
        <v>7.6190476190476197E-2</v>
      </c>
      <c r="F6" s="6">
        <v>0.82857142857142785</v>
      </c>
      <c r="G6" s="6">
        <v>9.5238095238095247E-3</v>
      </c>
      <c r="H6" s="6"/>
      <c r="I6" s="6"/>
      <c r="J6" s="6"/>
      <c r="K6">
        <f>SUM(Foglio1!X2:X1000)</f>
        <v>6359</v>
      </c>
      <c r="L6">
        <f t="shared" si="0"/>
        <v>0.99999999999999933</v>
      </c>
    </row>
    <row r="7" spans="1:23" x14ac:dyDescent="0.25">
      <c r="A7" t="s">
        <v>15</v>
      </c>
      <c r="B7" s="6">
        <v>1.9047619047619049E-2</v>
      </c>
      <c r="C7" s="6"/>
      <c r="D7" s="6">
        <v>9.5238095238095247E-3</v>
      </c>
      <c r="E7" s="6"/>
      <c r="F7" s="6">
        <v>2.8571428571428574E-2</v>
      </c>
      <c r="G7" s="6">
        <v>0.94285714285714173</v>
      </c>
      <c r="H7" s="6"/>
      <c r="I7" s="6"/>
      <c r="J7" s="6"/>
      <c r="L7">
        <f t="shared" si="0"/>
        <v>0.99999999999999889</v>
      </c>
    </row>
    <row r="8" spans="1:23" x14ac:dyDescent="0.25">
      <c r="B8" s="6"/>
      <c r="C8" s="6"/>
      <c r="D8" s="6"/>
      <c r="E8" s="6"/>
      <c r="F8" s="6"/>
      <c r="G8" s="6"/>
      <c r="H8" s="6"/>
      <c r="I8" s="6"/>
      <c r="J8" s="6"/>
      <c r="L8">
        <f t="shared" si="0"/>
        <v>0</v>
      </c>
    </row>
    <row r="9" spans="1:23" x14ac:dyDescent="0.25">
      <c r="B9" s="6"/>
      <c r="C9" s="6"/>
      <c r="D9" s="6"/>
      <c r="E9" s="6"/>
      <c r="F9" s="6"/>
      <c r="G9" s="6"/>
      <c r="H9" s="6"/>
      <c r="I9" s="6"/>
      <c r="J9" s="6"/>
      <c r="L9">
        <f t="shared" si="0"/>
        <v>0</v>
      </c>
    </row>
    <row r="10" spans="1:23" x14ac:dyDescent="0.25">
      <c r="B10" s="6"/>
      <c r="C10" s="6"/>
      <c r="D10" s="6"/>
      <c r="E10" s="6"/>
      <c r="F10" s="6"/>
      <c r="G10" s="6"/>
      <c r="H10" s="6"/>
      <c r="I10" s="6"/>
      <c r="J10" s="6"/>
      <c r="L10">
        <f t="shared" si="0"/>
        <v>0</v>
      </c>
    </row>
    <row r="14" spans="1:23" x14ac:dyDescent="0.25">
      <c r="A14" s="1" t="s">
        <v>16</v>
      </c>
      <c r="B14" s="1" t="s">
        <v>528</v>
      </c>
      <c r="C14" s="1" t="s">
        <v>526</v>
      </c>
      <c r="D14" s="1" t="s">
        <v>529</v>
      </c>
      <c r="E14" s="1" t="s">
        <v>527</v>
      </c>
      <c r="F14" s="1" t="s">
        <v>530</v>
      </c>
      <c r="G14" s="1" t="s">
        <v>237</v>
      </c>
      <c r="I14" s="1"/>
      <c r="J14" s="1"/>
    </row>
    <row r="15" spans="1:23" x14ac:dyDescent="0.25">
      <c r="A15" t="s">
        <v>10</v>
      </c>
      <c r="B15" s="6">
        <v>0.39157100172983167</v>
      </c>
      <c r="C15" s="6">
        <v>0.23431357131624472</v>
      </c>
      <c r="D15" s="6">
        <v>0.20679352099386694</v>
      </c>
      <c r="E15" s="6">
        <v>0.11762855794936311</v>
      </c>
      <c r="F15" s="6">
        <v>2.6104733448655451E-2</v>
      </c>
      <c r="G15" s="6">
        <v>2.3588614562038056E-2</v>
      </c>
      <c r="H15" s="6"/>
      <c r="I15" s="6"/>
      <c r="J15" s="6"/>
      <c r="L15">
        <f t="shared" ref="L15:L23" si="1">SUM(B15:J15)</f>
        <v>1</v>
      </c>
    </row>
    <row r="16" spans="1:23" x14ac:dyDescent="0.25">
      <c r="A16" t="s">
        <v>11</v>
      </c>
      <c r="B16" s="6">
        <v>0.14829375688001256</v>
      </c>
      <c r="C16" s="6">
        <v>0.42223620066048112</v>
      </c>
      <c r="D16" s="6">
        <v>0.12266079572259786</v>
      </c>
      <c r="E16" s="6">
        <v>0.25176914609215278</v>
      </c>
      <c r="F16" s="6">
        <v>4.4032080515804373E-2</v>
      </c>
      <c r="G16" s="6">
        <v>1.1008020128951093E-2</v>
      </c>
      <c r="H16" s="6"/>
      <c r="I16" s="6"/>
      <c r="J16" s="6"/>
      <c r="L16">
        <f t="shared" si="1"/>
        <v>0.99999999999999956</v>
      </c>
    </row>
    <row r="17" spans="1:14" x14ac:dyDescent="0.25">
      <c r="A17" t="s">
        <v>12</v>
      </c>
      <c r="B17" s="6">
        <v>0.16905173769460607</v>
      </c>
      <c r="C17" s="6">
        <v>0.18965246107878597</v>
      </c>
      <c r="D17" s="6">
        <v>0.29532945431671648</v>
      </c>
      <c r="E17" s="6">
        <v>0.30036169208995123</v>
      </c>
      <c r="F17" s="6">
        <v>2.9878911778581541E-2</v>
      </c>
      <c r="G17" s="6">
        <v>1.5725743041358705E-2</v>
      </c>
      <c r="H17" s="6"/>
      <c r="I17" s="6"/>
      <c r="J17" s="6"/>
      <c r="L17">
        <f t="shared" si="1"/>
        <v>1</v>
      </c>
    </row>
    <row r="18" spans="1:14" x14ac:dyDescent="0.25">
      <c r="A18" t="s">
        <v>13</v>
      </c>
      <c r="B18" s="6">
        <v>0.2234628086177072</v>
      </c>
      <c r="C18" s="6">
        <v>0.13760025161188866</v>
      </c>
      <c r="D18" s="6">
        <v>0.33810347538921209</v>
      </c>
      <c r="E18" s="6">
        <v>0.22251926403522565</v>
      </c>
      <c r="F18" s="6">
        <v>6.5733605912879384E-2</v>
      </c>
      <c r="G18" s="6">
        <v>1.2580594433086963E-2</v>
      </c>
      <c r="H18" s="6"/>
      <c r="I18" s="6"/>
      <c r="J18" s="6"/>
      <c r="L18">
        <f t="shared" si="1"/>
        <v>0.99999999999999989</v>
      </c>
    </row>
    <row r="19" spans="1:14" x14ac:dyDescent="0.25">
      <c r="A19" t="s">
        <v>14</v>
      </c>
      <c r="B19" s="6">
        <v>4.5604654819940242E-2</v>
      </c>
      <c r="C19" s="6">
        <v>1.6197515332599464E-2</v>
      </c>
      <c r="D19" s="6">
        <v>2.4532159144519578E-2</v>
      </c>
      <c r="E19" s="6">
        <v>0.10772133983330713</v>
      </c>
      <c r="F19" s="6">
        <v>0.79336373643654667</v>
      </c>
      <c r="G19" s="6">
        <v>1.2580594433086963E-2</v>
      </c>
      <c r="H19" s="6"/>
      <c r="I19" s="6"/>
      <c r="J19" s="6"/>
      <c r="L19">
        <f t="shared" si="1"/>
        <v>1</v>
      </c>
    </row>
    <row r="20" spans="1:14" x14ac:dyDescent="0.25">
      <c r="A20" t="s">
        <v>15</v>
      </c>
      <c r="B20" s="6">
        <v>2.2016040257902186E-2</v>
      </c>
      <c r="C20" s="6"/>
      <c r="D20" s="6">
        <v>1.2580594433086963E-2</v>
      </c>
      <c r="E20" s="6"/>
      <c r="F20" s="6">
        <v>4.0886931907532634E-2</v>
      </c>
      <c r="G20" s="6">
        <v>0.92451643340147815</v>
      </c>
      <c r="H20" s="6"/>
      <c r="I20" s="6"/>
      <c r="J20" s="6"/>
      <c r="L20">
        <f t="shared" si="1"/>
        <v>1</v>
      </c>
    </row>
    <row r="21" spans="1:14" x14ac:dyDescent="0.25">
      <c r="B21" s="6"/>
      <c r="C21" s="6"/>
      <c r="D21" s="6"/>
      <c r="E21" s="6"/>
      <c r="F21" s="6"/>
      <c r="G21" s="6"/>
      <c r="H21" s="6"/>
      <c r="I21" s="6"/>
      <c r="J21" s="6"/>
      <c r="L21">
        <f t="shared" si="1"/>
        <v>0</v>
      </c>
    </row>
    <row r="22" spans="1:14" x14ac:dyDescent="0.25">
      <c r="B22" s="6"/>
      <c r="C22" s="6"/>
      <c r="D22" s="6"/>
      <c r="E22" s="6"/>
      <c r="F22" s="6"/>
      <c r="G22" s="6"/>
      <c r="H22" s="6"/>
      <c r="I22" s="6"/>
      <c r="J22" s="6"/>
      <c r="L22">
        <f t="shared" si="1"/>
        <v>0</v>
      </c>
    </row>
    <row r="23" spans="1:14" x14ac:dyDescent="0.25">
      <c r="B23" s="6"/>
      <c r="C23" s="6"/>
      <c r="D23" s="6"/>
      <c r="E23" s="6"/>
      <c r="F23" s="6"/>
      <c r="G23" s="6"/>
      <c r="H23" s="6"/>
      <c r="I23" s="6"/>
      <c r="J23" s="6"/>
      <c r="L23">
        <f t="shared" si="1"/>
        <v>0</v>
      </c>
    </row>
    <row r="26" spans="1:14" x14ac:dyDescent="0.25">
      <c r="A26" s="1" t="s">
        <v>239</v>
      </c>
      <c r="B26" t="s">
        <v>245</v>
      </c>
      <c r="C26" t="s">
        <v>243</v>
      </c>
      <c r="D26" t="s">
        <v>246</v>
      </c>
      <c r="E26" t="s">
        <v>244</v>
      </c>
      <c r="F26" t="s">
        <v>247</v>
      </c>
      <c r="G26" t="s">
        <v>248</v>
      </c>
    </row>
    <row r="27" spans="1:14" x14ac:dyDescent="0.25">
      <c r="A27" t="s">
        <v>236</v>
      </c>
      <c r="B27">
        <f t="shared" ref="B27:G27" si="2">SUM(B2:B10)</f>
        <v>1.0000000000000002</v>
      </c>
      <c r="C27">
        <f t="shared" si="2"/>
        <v>1.0000000000000002</v>
      </c>
      <c r="D27">
        <f t="shared" si="2"/>
        <v>1.0000000000000002</v>
      </c>
      <c r="E27">
        <f t="shared" si="2"/>
        <v>1</v>
      </c>
      <c r="F27">
        <f t="shared" si="2"/>
        <v>0.99999999999999933</v>
      </c>
      <c r="G27">
        <f t="shared" si="2"/>
        <v>0.99999999999999889</v>
      </c>
      <c r="N27" s="1"/>
    </row>
    <row r="28" spans="1:14" x14ac:dyDescent="0.25">
      <c r="A28" t="s">
        <v>236</v>
      </c>
      <c r="B28">
        <f>SUM(B15:B23)</f>
        <v>0.99999999999999989</v>
      </c>
      <c r="C28">
        <f t="shared" ref="C28:G28" si="3">SUM(C15:C23)</f>
        <v>1</v>
      </c>
      <c r="D28">
        <f t="shared" si="3"/>
        <v>1</v>
      </c>
      <c r="E28">
        <f t="shared" si="3"/>
        <v>0.99999999999999989</v>
      </c>
      <c r="F28">
        <f t="shared" si="3"/>
        <v>1</v>
      </c>
      <c r="G28">
        <f t="shared" si="3"/>
        <v>0.99999999999999989</v>
      </c>
    </row>
    <row r="33" spans="3:3" x14ac:dyDescent="0.25">
      <c r="C33" t="s">
        <v>525</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Foglio1</vt:lpstr>
      <vt:lpstr>Charting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Adam</dc:creator>
  <cp:lastModifiedBy>reviewer</cp:lastModifiedBy>
  <cp:lastPrinted>2017-11-02T14:43:03Z</cp:lastPrinted>
  <dcterms:created xsi:type="dcterms:W3CDTF">2017-06-12T14:53:38Z</dcterms:created>
  <dcterms:modified xsi:type="dcterms:W3CDTF">2018-07-03T16:46:04Z</dcterms:modified>
</cp:coreProperties>
</file>