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2320" windowHeight="9108" tabRatio="194"/>
  </bookViews>
  <sheets>
    <sheet name="Chart1" sheetId="2" r:id="rId1"/>
    <sheet name="Foglio1" sheetId="1" r:id="rId2"/>
    <sheet name="Including blanks" sheetId="4" r:id="rId3"/>
  </sheets>
  <calcPr calcId="145621"/>
</workbook>
</file>

<file path=xl/calcChain.xml><?xml version="1.0" encoding="utf-8"?>
<calcChain xmlns="http://schemas.openxmlformats.org/spreadsheetml/2006/main">
  <c r="J114" i="4" l="1"/>
  <c r="J112" i="4"/>
  <c r="I112" i="4"/>
  <c r="J111" i="4"/>
  <c r="I111" i="4"/>
  <c r="J110" i="4"/>
  <c r="I110" i="4"/>
  <c r="J109" i="4"/>
  <c r="I109" i="4"/>
  <c r="L108" i="4"/>
  <c r="K108" i="4"/>
  <c r="L107" i="4"/>
  <c r="K107" i="4"/>
  <c r="L106" i="4"/>
  <c r="K106" i="4"/>
  <c r="L105" i="4"/>
  <c r="K105" i="4"/>
  <c r="L104" i="4"/>
  <c r="K104" i="4"/>
  <c r="L103" i="4"/>
  <c r="K103" i="4"/>
  <c r="L102" i="4"/>
  <c r="K102" i="4"/>
  <c r="L101" i="4"/>
  <c r="K101" i="4"/>
  <c r="L100" i="4"/>
  <c r="K100" i="4"/>
  <c r="L99" i="4"/>
  <c r="K99" i="4"/>
  <c r="L98" i="4"/>
  <c r="K98" i="4"/>
  <c r="L97" i="4"/>
  <c r="K97" i="4"/>
  <c r="L96" i="4"/>
  <c r="K96" i="4"/>
  <c r="L95" i="4"/>
  <c r="K95" i="4"/>
  <c r="L94" i="4"/>
  <c r="K94" i="4"/>
  <c r="L93" i="4"/>
  <c r="K93" i="4"/>
  <c r="L92" i="4"/>
  <c r="K92" i="4"/>
  <c r="L91" i="4"/>
  <c r="K91" i="4"/>
  <c r="L90" i="4"/>
  <c r="K90" i="4"/>
  <c r="L89" i="4"/>
  <c r="K89" i="4"/>
  <c r="L88" i="4"/>
  <c r="K88" i="4"/>
  <c r="L87" i="4"/>
  <c r="K87" i="4"/>
  <c r="L86" i="4"/>
  <c r="K86" i="4"/>
  <c r="L85" i="4"/>
  <c r="K85" i="4"/>
  <c r="L84" i="4"/>
  <c r="K84" i="4"/>
  <c r="L83" i="4"/>
  <c r="K83" i="4"/>
  <c r="L82" i="4"/>
  <c r="K82" i="4"/>
  <c r="L81" i="4"/>
  <c r="K81" i="4"/>
  <c r="L80" i="4"/>
  <c r="K80" i="4"/>
  <c r="L79" i="4"/>
  <c r="K79" i="4"/>
  <c r="L78" i="4"/>
  <c r="K78" i="4"/>
  <c r="L77" i="4"/>
  <c r="K77" i="4"/>
  <c r="L76" i="4"/>
  <c r="K76" i="4"/>
  <c r="L75" i="4"/>
  <c r="K75" i="4"/>
  <c r="L74" i="4"/>
  <c r="K74" i="4"/>
  <c r="L73" i="4"/>
  <c r="K73" i="4"/>
  <c r="L72" i="4"/>
  <c r="K72" i="4"/>
  <c r="L71" i="4"/>
  <c r="K71" i="4"/>
  <c r="L70" i="4"/>
  <c r="K70" i="4"/>
  <c r="L69" i="4"/>
  <c r="K69" i="4"/>
  <c r="L68" i="4"/>
  <c r="K68" i="4"/>
  <c r="L67" i="4"/>
  <c r="K67" i="4"/>
  <c r="L66" i="4"/>
  <c r="K66" i="4"/>
  <c r="L65" i="4"/>
  <c r="K65" i="4"/>
  <c r="L64" i="4"/>
  <c r="K64" i="4"/>
  <c r="L63" i="4"/>
  <c r="K63" i="4"/>
  <c r="L62" i="4"/>
  <c r="K62" i="4"/>
  <c r="L61" i="4"/>
  <c r="K61" i="4"/>
  <c r="L60" i="4"/>
  <c r="K60" i="4"/>
  <c r="L59" i="4"/>
  <c r="K59" i="4"/>
  <c r="L58" i="4"/>
  <c r="K58" i="4"/>
  <c r="L57" i="4"/>
  <c r="K57" i="4"/>
  <c r="L56" i="4"/>
  <c r="K56" i="4"/>
  <c r="L55" i="4"/>
  <c r="K55" i="4"/>
  <c r="L54" i="4"/>
  <c r="K54" i="4"/>
  <c r="L53" i="4"/>
  <c r="K53" i="4"/>
  <c r="L52" i="4"/>
  <c r="K52" i="4"/>
  <c r="L51" i="4"/>
  <c r="K51" i="4"/>
  <c r="L50" i="4"/>
  <c r="K50" i="4"/>
  <c r="L49" i="4"/>
  <c r="K49" i="4"/>
  <c r="L48" i="4"/>
  <c r="K48" i="4"/>
  <c r="L47" i="4"/>
  <c r="K47" i="4"/>
  <c r="L46" i="4"/>
  <c r="K46" i="4"/>
  <c r="L45" i="4"/>
  <c r="K45" i="4"/>
  <c r="L44" i="4"/>
  <c r="K44" i="4"/>
  <c r="L43" i="4"/>
  <c r="K43" i="4"/>
  <c r="L42" i="4"/>
  <c r="K42" i="4"/>
  <c r="L41" i="4"/>
  <c r="K41" i="4"/>
  <c r="L40" i="4"/>
  <c r="K40" i="4"/>
  <c r="L39" i="4"/>
  <c r="K39" i="4"/>
  <c r="L38" i="4"/>
  <c r="K38" i="4"/>
  <c r="L37" i="4"/>
  <c r="K37" i="4"/>
  <c r="L36" i="4"/>
  <c r="K36" i="4"/>
  <c r="L35" i="4"/>
  <c r="K35" i="4"/>
  <c r="L34" i="4"/>
  <c r="K34" i="4"/>
  <c r="L33" i="4"/>
  <c r="K33" i="4"/>
  <c r="L32" i="4"/>
  <c r="K32" i="4"/>
  <c r="L31" i="4"/>
  <c r="K31" i="4"/>
  <c r="L30" i="4"/>
  <c r="K30" i="4"/>
  <c r="L29" i="4"/>
  <c r="K29" i="4"/>
  <c r="L28" i="4"/>
  <c r="K28" i="4"/>
  <c r="L27" i="4"/>
  <c r="K27" i="4"/>
  <c r="L26" i="4"/>
  <c r="K26" i="4"/>
  <c r="L25" i="4"/>
  <c r="K25" i="4"/>
  <c r="L24" i="4"/>
  <c r="K24" i="4"/>
  <c r="L23" i="4"/>
  <c r="K23" i="4"/>
  <c r="L22" i="4"/>
  <c r="K22" i="4"/>
  <c r="L21" i="4"/>
  <c r="K21" i="4"/>
  <c r="L20" i="4"/>
  <c r="K20" i="4"/>
  <c r="L19" i="4"/>
  <c r="K19" i="4"/>
  <c r="L18" i="4"/>
  <c r="K18" i="4"/>
  <c r="L17" i="4"/>
  <c r="K17" i="4"/>
  <c r="L16" i="4"/>
  <c r="K16" i="4"/>
  <c r="L15" i="4"/>
  <c r="K15" i="4"/>
  <c r="L14" i="4"/>
  <c r="K14" i="4"/>
  <c r="L13" i="4"/>
  <c r="K13" i="4"/>
  <c r="L12" i="4"/>
  <c r="K12" i="4"/>
  <c r="L11" i="4"/>
  <c r="K11" i="4"/>
  <c r="L10" i="4"/>
  <c r="K10" i="4"/>
  <c r="L9" i="4"/>
  <c r="K9" i="4"/>
  <c r="L8" i="4"/>
  <c r="K8" i="4"/>
  <c r="L7" i="4"/>
  <c r="K7" i="4"/>
  <c r="L6" i="4"/>
  <c r="K6" i="4"/>
  <c r="L5" i="4"/>
  <c r="K5" i="4"/>
  <c r="L4" i="4"/>
  <c r="K4" i="4"/>
  <c r="L3" i="4"/>
  <c r="K3" i="4"/>
  <c r="L2" i="4"/>
  <c r="J115" i="4" s="1"/>
  <c r="K2" i="4"/>
  <c r="K2" i="1"/>
  <c r="J97" i="1"/>
  <c r="K3" i="1" l="1"/>
  <c r="L3" i="1"/>
  <c r="K4" i="1"/>
  <c r="L4" i="1"/>
  <c r="K5" i="1"/>
  <c r="L5" i="1"/>
  <c r="K6" i="1"/>
  <c r="L6" i="1"/>
  <c r="K7" i="1"/>
  <c r="L7" i="1"/>
  <c r="K8" i="1"/>
  <c r="L8" i="1"/>
  <c r="K9" i="1"/>
  <c r="L9" i="1"/>
  <c r="K10" i="1"/>
  <c r="L10" i="1"/>
  <c r="K11" i="1"/>
  <c r="L11" i="1"/>
  <c r="K12" i="1"/>
  <c r="L12" i="1"/>
  <c r="K13" i="1"/>
  <c r="L13" i="1"/>
  <c r="K14" i="1"/>
  <c r="L14" i="1"/>
  <c r="K15" i="1"/>
  <c r="L15" i="1"/>
  <c r="K16" i="1"/>
  <c r="L16" i="1"/>
  <c r="K17" i="1"/>
  <c r="L17" i="1"/>
  <c r="K18" i="1"/>
  <c r="L18" i="1"/>
  <c r="K19" i="1"/>
  <c r="L19" i="1"/>
  <c r="K20" i="1"/>
  <c r="L20" i="1"/>
  <c r="K21" i="1"/>
  <c r="L21" i="1"/>
  <c r="K22" i="1"/>
  <c r="L22" i="1"/>
  <c r="K23" i="1"/>
  <c r="L23" i="1"/>
  <c r="K24" i="1"/>
  <c r="L24" i="1"/>
  <c r="K25" i="1"/>
  <c r="L25" i="1"/>
  <c r="K26" i="1"/>
  <c r="L26" i="1"/>
  <c r="K27" i="1"/>
  <c r="L27" i="1"/>
  <c r="K28" i="1"/>
  <c r="L28" i="1"/>
  <c r="K29" i="1"/>
  <c r="L29" i="1"/>
  <c r="K30" i="1"/>
  <c r="L30" i="1"/>
  <c r="K31" i="1"/>
  <c r="L31" i="1"/>
  <c r="K32" i="1"/>
  <c r="L32" i="1"/>
  <c r="K33" i="1"/>
  <c r="L33" i="1"/>
  <c r="K34" i="1"/>
  <c r="L34" i="1"/>
  <c r="K35" i="1"/>
  <c r="L35" i="1"/>
  <c r="K36" i="1"/>
  <c r="L36" i="1"/>
  <c r="K37" i="1"/>
  <c r="L37" i="1"/>
  <c r="K38" i="1"/>
  <c r="L38" i="1"/>
  <c r="K39" i="1"/>
  <c r="L39" i="1"/>
  <c r="K40" i="1"/>
  <c r="L40" i="1"/>
  <c r="K41" i="1"/>
  <c r="L41" i="1"/>
  <c r="K42" i="1"/>
  <c r="L42" i="1"/>
  <c r="K43" i="1"/>
  <c r="L43" i="1"/>
  <c r="K44" i="1"/>
  <c r="L44" i="1"/>
  <c r="K45" i="1"/>
  <c r="L45" i="1"/>
  <c r="K46" i="1"/>
  <c r="L46" i="1"/>
  <c r="K47" i="1"/>
  <c r="L47" i="1"/>
  <c r="K48" i="1"/>
  <c r="L48" i="1"/>
  <c r="K49" i="1"/>
  <c r="L49" i="1"/>
  <c r="K50" i="1"/>
  <c r="L50" i="1"/>
  <c r="K51" i="1"/>
  <c r="L51" i="1"/>
  <c r="K52" i="1"/>
  <c r="L52" i="1"/>
  <c r="K53" i="1"/>
  <c r="L53" i="1"/>
  <c r="K54" i="1"/>
  <c r="L54" i="1"/>
  <c r="K55" i="1"/>
  <c r="L55" i="1"/>
  <c r="K56" i="1"/>
  <c r="L56" i="1"/>
  <c r="K57" i="1"/>
  <c r="L57" i="1"/>
  <c r="K58" i="1"/>
  <c r="L58" i="1"/>
  <c r="K59" i="1"/>
  <c r="L59" i="1"/>
  <c r="K60" i="1"/>
  <c r="L60" i="1"/>
  <c r="K61" i="1"/>
  <c r="L61" i="1"/>
  <c r="K62" i="1"/>
  <c r="L62" i="1"/>
  <c r="K63" i="1"/>
  <c r="L63" i="1"/>
  <c r="K64" i="1"/>
  <c r="L64" i="1"/>
  <c r="K65" i="1"/>
  <c r="L65" i="1"/>
  <c r="K66" i="1"/>
  <c r="L66" i="1"/>
  <c r="K67" i="1"/>
  <c r="L67" i="1"/>
  <c r="K68" i="1"/>
  <c r="L68" i="1"/>
  <c r="K69" i="1"/>
  <c r="L69" i="1"/>
  <c r="K70" i="1"/>
  <c r="L70" i="1"/>
  <c r="K71" i="1"/>
  <c r="L71" i="1"/>
  <c r="K72" i="1"/>
  <c r="L72" i="1"/>
  <c r="K73" i="1"/>
  <c r="L73" i="1"/>
  <c r="K74" i="1"/>
  <c r="L74" i="1"/>
  <c r="K75" i="1"/>
  <c r="L75" i="1"/>
  <c r="K76" i="1"/>
  <c r="L76" i="1"/>
  <c r="K77" i="1"/>
  <c r="L77" i="1"/>
  <c r="K78" i="1"/>
  <c r="L78" i="1"/>
  <c r="K79" i="1"/>
  <c r="L79" i="1"/>
  <c r="K80" i="1"/>
  <c r="L80" i="1"/>
  <c r="K81" i="1"/>
  <c r="L81" i="1"/>
  <c r="K82" i="1"/>
  <c r="L82" i="1"/>
  <c r="K83" i="1"/>
  <c r="L83" i="1"/>
  <c r="K84" i="1"/>
  <c r="L84" i="1"/>
  <c r="K85" i="1"/>
  <c r="L85" i="1"/>
  <c r="K86" i="1"/>
  <c r="L86" i="1"/>
  <c r="K87" i="1"/>
  <c r="L87" i="1"/>
  <c r="K88" i="1"/>
  <c r="L88" i="1"/>
  <c r="K89" i="1"/>
  <c r="L89" i="1"/>
  <c r="K90" i="1"/>
  <c r="L90" i="1"/>
  <c r="K91" i="1"/>
  <c r="L91" i="1"/>
  <c r="L2" i="1"/>
  <c r="J98" i="1" l="1"/>
  <c r="I92" i="1"/>
  <c r="J92" i="1"/>
  <c r="I93" i="1"/>
  <c r="J93" i="1"/>
  <c r="I94" i="1"/>
  <c r="J94" i="1"/>
  <c r="I95" i="1"/>
  <c r="J95" i="1"/>
</calcChain>
</file>

<file path=xl/comments1.xml><?xml version="1.0" encoding="utf-8"?>
<comments xmlns="http://schemas.openxmlformats.org/spreadsheetml/2006/main">
  <authors>
    <author>reviewer</author>
  </authors>
  <commentList>
    <comment ref="I98" authorId="0">
      <text>
        <r>
          <rPr>
            <b/>
            <sz val="9"/>
            <color indexed="81"/>
            <rFont val="Tahoma"/>
            <family val="2"/>
          </rPr>
          <t>Adam:</t>
        </r>
        <r>
          <rPr>
            <sz val="9"/>
            <color indexed="81"/>
            <rFont val="Tahoma"/>
            <family val="2"/>
          </rPr>
          <t xml:space="preserve">
See http://www.real-statistics.com/correlation/spearmans-rank-correlation/</t>
        </r>
      </text>
    </comment>
  </commentList>
</comments>
</file>

<file path=xl/comments2.xml><?xml version="1.0" encoding="utf-8"?>
<comments xmlns="http://schemas.openxmlformats.org/spreadsheetml/2006/main">
  <authors>
    <author>reviewer</author>
  </authors>
  <commentList>
    <comment ref="I118" authorId="0">
      <text>
        <r>
          <rPr>
            <b/>
            <sz val="9"/>
            <color indexed="81"/>
            <rFont val="Tahoma"/>
            <family val="2"/>
          </rPr>
          <t>Adam:</t>
        </r>
        <r>
          <rPr>
            <sz val="9"/>
            <color indexed="81"/>
            <rFont val="Tahoma"/>
            <family val="2"/>
          </rPr>
          <t xml:space="preserve">
This sheet iused only to check the effect of blanks on averages.</t>
        </r>
      </text>
    </comment>
  </commentList>
</comments>
</file>

<file path=xl/sharedStrings.xml><?xml version="1.0" encoding="utf-8"?>
<sst xmlns="http://schemas.openxmlformats.org/spreadsheetml/2006/main" count="1042" uniqueCount="359">
  <si>
    <t>user_Country</t>
  </si>
  <si>
    <t>user_Affiliation</t>
  </si>
  <si>
    <t>user_Age</t>
  </si>
  <si>
    <t>user_id</t>
  </si>
  <si>
    <t>date</t>
  </si>
  <si>
    <t>question</t>
  </si>
  <si>
    <t>subquestion</t>
  </si>
  <si>
    <t>labels</t>
  </si>
  <si>
    <t>From -100=very harmful to 100=very beneficial</t>
  </si>
  <si>
    <t>From -100=very dangerous to 100=very safe</t>
  </si>
  <si>
    <t>explanation</t>
  </si>
  <si>
    <t>Germany</t>
  </si>
  <si>
    <t>Fraunhofer</t>
  </si>
  <si>
    <t>5852c089aef2c94c3a000367</t>
  </si>
  <si>
    <t>2017/3/31 12:17:22</t>
  </si>
  <si>
    <t xml:space="preserve">Impact on society </t>
  </si>
  <si>
    <t>United Kingdom</t>
  </si>
  <si>
    <t>University of Sussex</t>
  </si>
  <si>
    <t>5852c089aef2c94c3a00036b</t>
  </si>
  <si>
    <t>2017/5/4 10:42:12</t>
  </si>
  <si>
    <t>Netherlands</t>
  </si>
  <si>
    <t>Atos</t>
  </si>
  <si>
    <t>5852c089aef2c94c3a00036d</t>
  </si>
  <si>
    <t>2017/5/5 12:23:45</t>
  </si>
  <si>
    <t>Definitly beneficial- but it would be in-league with the current progression of technology and people's perception of it. \n\nIt is not safe- not because of cyber-security etc. But because of the massive knowledge gap between technology and people. I fear society might distance itself from understanding something that controls (eventually) the majority of their lives.</t>
  </si>
  <si>
    <t>Switzerland</t>
  </si>
  <si>
    <t>IBM Zurich Research Laboratory</t>
  </si>
  <si>
    <t>5852c089aef2c94c3a00036f</t>
  </si>
  <si>
    <t>2017/4/21 17:31:16</t>
  </si>
  <si>
    <t>Italy</t>
  </si>
  <si>
    <t>CNR - SPIN</t>
  </si>
  <si>
    <t>5852c089aef2c94c3a000373</t>
  </si>
  <si>
    <t>2017/4/24 10:34:7</t>
  </si>
  <si>
    <t>Hitachi</t>
  </si>
  <si>
    <t>5852c089aef2c94c3a00037f</t>
  </si>
  <si>
    <t>2017/4/21 9:4:27</t>
  </si>
  <si>
    <t>University of Oxford</t>
  </si>
  <si>
    <t>5852c089aef2c94c3a000385</t>
  </si>
  <si>
    <t>2017/5/12 15:40:23</t>
  </si>
  <si>
    <t>I'm not sure I can answer this - for example- if quantum simulation turns out to be very useful for discovery of new materials then it could be very beneficial but in the wrong hands it could also be very harmful - it is not that technology is \neutral\" but that the way it is developed and appropriated reflects underlying social structures."</t>
  </si>
  <si>
    <t>Belgium</t>
  </si>
  <si>
    <t>EDA</t>
  </si>
  <si>
    <t>5852c089aef2c94c3a000389</t>
  </si>
  <si>
    <t>2017/5/12 8:57:52</t>
  </si>
  <si>
    <t xml:space="preserve">Depends on the decision making process and several factors which are very difficult to predict. This only means that an strong and parallel ethical control should be established </t>
  </si>
  <si>
    <t>Finland</t>
  </si>
  <si>
    <t>Aalto University</t>
  </si>
  <si>
    <t>5852c089aef2c94c3a00038b</t>
  </si>
  <si>
    <t>2017/4/19 8:52:48</t>
  </si>
  <si>
    <t>Quantum computing is fundamentally so much more powerful than classical computing that its benefits to the society at large are not in doubt. There is nothing dangerous about the technology itself. Only people who use it may be dangerous.</t>
  </si>
  <si>
    <t>Karlsruhe Institute of Technology</t>
  </si>
  <si>
    <t>5852c089aef2c94c3a000391</t>
  </si>
  <si>
    <t>2017/3/29 20:15:46</t>
  </si>
  <si>
    <t>United States</t>
  </si>
  <si>
    <t>Microsoft</t>
  </si>
  <si>
    <t>5852c140aef2c94c3a0003a3</t>
  </si>
  <si>
    <t>2017/4/19 6:16:5</t>
  </si>
  <si>
    <t>Lancaster University</t>
  </si>
  <si>
    <t>58dbcc590e349c2a60000076</t>
  </si>
  <si>
    <t>2017/3/29 15:47:12</t>
  </si>
  <si>
    <t>Saarland University</t>
  </si>
  <si>
    <t>58dbcd4e0e349c2a60000090</t>
  </si>
  <si>
    <t>2017/4/18 18:49:23</t>
  </si>
  <si>
    <t>Nokia Bell-Labs</t>
  </si>
  <si>
    <t>58dbce3a0e349c2a600000a3</t>
  </si>
  <si>
    <t>2017/4/19 15:41:11</t>
  </si>
  <si>
    <t>Singapore</t>
  </si>
  <si>
    <t>Center for Quantum Technologies</t>
  </si>
  <si>
    <t>58dbce4e0e349c2a600000a9</t>
  </si>
  <si>
    <t>2017/4/19 1:5:5</t>
  </si>
  <si>
    <t>QuSoft/CWI/Univ of Amsterdam</t>
  </si>
  <si>
    <t>58dbce730e349c2a600000b5</t>
  </si>
  <si>
    <t>2017/3/29 15:16:18</t>
  </si>
  <si>
    <t>Paderborn University</t>
  </si>
  <si>
    <t>58dbcec30e349c2a600000c6</t>
  </si>
  <si>
    <t>2017/3/29 15:34:45</t>
  </si>
  <si>
    <t>Access Information about Systems- which cannot be computed today</t>
  </si>
  <si>
    <t>58dbd02b0e349c2a60000182</t>
  </si>
  <si>
    <t>2017/3/29 15:45:51</t>
  </si>
  <si>
    <t>Poland</t>
  </si>
  <si>
    <t>ICFO</t>
  </si>
  <si>
    <t>58dbd03e0e349c2a60000193</t>
  </si>
  <si>
    <t>2017/4/20 11:9:28</t>
  </si>
  <si>
    <t>University of Groningen</t>
  </si>
  <si>
    <t>58dbd0cc0e349c2a600001b7</t>
  </si>
  <si>
    <t>2017/3/30 8:26:10</t>
  </si>
  <si>
    <t>University of Southern California</t>
  </si>
  <si>
    <t>58dbd2120e349c2a60000222</t>
  </si>
  <si>
    <t>2017/3/29 17:17:55</t>
  </si>
  <si>
    <t>Universita Roma Tre</t>
  </si>
  <si>
    <t>58dbd49f0e349c2a60000327</t>
  </si>
  <si>
    <t>2017/5/5 13:51:19</t>
  </si>
  <si>
    <t>Malta</t>
  </si>
  <si>
    <t>Physics</t>
  </si>
  <si>
    <t>58dbe0770e349c2a6000060b</t>
  </si>
  <si>
    <t>2017/4/28 15:29:49</t>
  </si>
  <si>
    <t>ibm</t>
  </si>
  <si>
    <t>58dbe2a90e349c2a60000637</t>
  </si>
  <si>
    <t>2017/3/29 16:40:18</t>
  </si>
  <si>
    <t>Boston University- Dept. of ECE</t>
  </si>
  <si>
    <t>58dbe4610e349c2a600006e6</t>
  </si>
  <si>
    <t>2017/3/31 14:47:58</t>
  </si>
  <si>
    <t>58dbec9f0e349c2a600007ec</t>
  </si>
  <si>
    <t>2017/5/7 5:12:31</t>
  </si>
  <si>
    <t>Russian Federation</t>
  </si>
  <si>
    <t>Kazan Federal University- professor</t>
  </si>
  <si>
    <t>58dbfaea0e349c2a60000871</t>
  </si>
  <si>
    <t>2017/4/23 19:28:24</t>
  </si>
  <si>
    <t>58dc04140e349c2a6000090f</t>
  </si>
  <si>
    <t>2017/3/30 3:14:22</t>
  </si>
  <si>
    <t>France</t>
  </si>
  <si>
    <t>CNRS - PCQC</t>
  </si>
  <si>
    <t>58dc0c680e349c2a60000954</t>
  </si>
  <si>
    <t>2017/3/29 19:58:56</t>
  </si>
  <si>
    <t>Canada</t>
  </si>
  <si>
    <t>D-Wave Systems Inc.</t>
  </si>
  <si>
    <t>58dc152d0e349c2a60000a48</t>
  </si>
  <si>
    <t>2017/3/31 20:57:8</t>
  </si>
  <si>
    <t>Microsoft Research</t>
  </si>
  <si>
    <t>58dc19a20e349c2a60000ae0</t>
  </si>
  <si>
    <t>2017/3/29 21:39:3</t>
  </si>
  <si>
    <t>Universita degli Studi di Milano- Dept. Comp. Sci.</t>
  </si>
  <si>
    <t>58dc29b80e349c2a60000d4c</t>
  </si>
  <si>
    <t>2017/3/29 21:48:5</t>
  </si>
  <si>
    <t>Sandia National Labs</t>
  </si>
  <si>
    <t>58dc2de20e349c2a60000dda</t>
  </si>
  <si>
    <t>2017/3/29 22:18:51</t>
  </si>
  <si>
    <t>Australia</t>
  </si>
  <si>
    <t>University of Sydney</t>
  </si>
  <si>
    <t>58dc31340e349c2a60000e24</t>
  </si>
  <si>
    <t>2017/3/29 23:20:19</t>
  </si>
  <si>
    <t>Spain</t>
  </si>
  <si>
    <t>Universitat Autonoma de Barcelona</t>
  </si>
  <si>
    <t>58dc3c050e349c2a60000f57</t>
  </si>
  <si>
    <t>2017/4/14 18:0:59</t>
  </si>
  <si>
    <t xml:space="preserve">Knowledge is always beneficial and it opens unexpected doors for new applications- which become unaccesible without such knowledge. I think basic reaserach is mandatory in fields like decoherence and quantum-to-classical transition.   </t>
  </si>
  <si>
    <t>Colombia</t>
  </si>
  <si>
    <t>ADAPTUN SAS</t>
  </si>
  <si>
    <t>58dc3f980e349c2a60000f93</t>
  </si>
  <si>
    <t>2017/3/30 0:1:51</t>
  </si>
  <si>
    <t>Centre for Quantum Technologies- National Universtiy of Singapore</t>
  </si>
  <si>
    <t>40+</t>
  </si>
  <si>
    <t>58dc8f390e349c2a6000135a</t>
  </si>
  <si>
    <t>2017/5/12 3:34:10</t>
  </si>
  <si>
    <t>University of Cambridge</t>
  </si>
  <si>
    <t>58dd39ba893db95b5c000583</t>
  </si>
  <si>
    <t>2017/4/1 16:13:30</t>
  </si>
  <si>
    <t>University College London</t>
  </si>
  <si>
    <t>58de3f1a893db95b5c000cac</t>
  </si>
  <si>
    <t>2017/3/31 12:35:29</t>
  </si>
  <si>
    <t xml:space="preserve"> Access Information about Systems- which cannot be computed today</t>
  </si>
  <si>
    <t>Austria</t>
  </si>
  <si>
    <t>University of Innsbruck</t>
  </si>
  <si>
    <t>58ded299f2d9f720620004bb</t>
  </si>
  <si>
    <t>2017/3/31 22:47:5</t>
  </si>
  <si>
    <t>Loughborough University</t>
  </si>
  <si>
    <t>58def721f2d9f72062000604</t>
  </si>
  <si>
    <t>2017/4/24 11:15:6</t>
  </si>
  <si>
    <t>Anyon Systems Inc.</t>
  </si>
  <si>
    <t>58e1129318298df04d00003b</t>
  </si>
  <si>
    <t>2017/5/5 15:51:50</t>
  </si>
  <si>
    <t>58e205ac6c7ae40b360001b9</t>
  </si>
  <si>
    <t>2017/4/4 9:9:10</t>
  </si>
  <si>
    <t>Data processing and analysys in real time- machine learning and Artificual Intelligence. On the other hand security- privacy etc can be a great danger if this technology is not used in a controlled way</t>
  </si>
  <si>
    <t>Innovate UK</t>
  </si>
  <si>
    <t>58e368997ceceb751a0007ec</t>
  </si>
  <si>
    <t>2017/4/10 15:29:32</t>
  </si>
  <si>
    <t>Highly dependent on policy framework- test- validation and preparation by governments. If those things are carried out properly- I don't see much additional threat to the world (which is already under considerable strain- for other reasons).</t>
  </si>
  <si>
    <t>Sweden</t>
  </si>
  <si>
    <t>Chalmers University of Technology</t>
  </si>
  <si>
    <t>58e36a6b7ceceb751a000804</t>
  </si>
  <si>
    <t>2017/5/12 15:13:51</t>
  </si>
  <si>
    <t>QuTech- TU Delft</t>
  </si>
  <si>
    <t>58e4d9e07b67cab57f0003f6</t>
  </si>
  <si>
    <t>2017/4/5 12:4:39</t>
  </si>
  <si>
    <t>SAP</t>
  </si>
  <si>
    <t>58e4f37f7b67cab57f0004f2</t>
  </si>
  <si>
    <t>2017/4/26 7:53:52</t>
  </si>
  <si>
    <t>JGU Mainz</t>
  </si>
  <si>
    <t>58e5f495ca034e7c6b00026d</t>
  </si>
  <si>
    <t>2017/4/24 8:45:16</t>
  </si>
  <si>
    <t>Intel Corporation</t>
  </si>
  <si>
    <t>58ece8f41f375cbb71000563</t>
  </si>
  <si>
    <t>2017/4/11 14:48:45</t>
  </si>
  <si>
    <t>USC</t>
  </si>
  <si>
    <t>58f2bc26b46e82714e0000c2</t>
  </si>
  <si>
    <t>2017/4/16 1:1:53</t>
  </si>
  <si>
    <t>58f4e87313bb3df53300065c</t>
  </si>
  <si>
    <t>2017/4/19 16:56:44</t>
  </si>
  <si>
    <t>QxBranch</t>
  </si>
  <si>
    <t>58f597be16df98d816000218</t>
  </si>
  <si>
    <t>2017/4/18 5:39:46</t>
  </si>
  <si>
    <t>University Professor</t>
  </si>
  <si>
    <t>58f5a1be16df98d81600027f</t>
  </si>
  <si>
    <t>2017/4/30 21:31:11</t>
  </si>
  <si>
    <t>very beneficial- and very safe.</t>
  </si>
  <si>
    <t>Swedish Research Council</t>
  </si>
  <si>
    <t>58f5d64316df98d816000454</t>
  </si>
  <si>
    <t>2017/4/18 9:14:41</t>
  </si>
  <si>
    <t>Universita degli Studi di Napoli Federico II</t>
  </si>
  <si>
    <t>58f645e116df98d8160007d6</t>
  </si>
  <si>
    <t>2017/4/18 17:29:39</t>
  </si>
  <si>
    <t xml:space="preserve">Quantum AI Laboratory- NASA Ames Research Center </t>
  </si>
  <si>
    <t>58f6466316df98d8160007e8</t>
  </si>
  <si>
    <t>2017/4/20 1:34:48</t>
  </si>
  <si>
    <t>SSH</t>
  </si>
  <si>
    <t>58f6477516df98d816000823</t>
  </si>
  <si>
    <t>2017/4/18 17:25:22</t>
  </si>
  <si>
    <t>MIT</t>
  </si>
  <si>
    <t>58f653ac16df98d816000a1a</t>
  </si>
  <si>
    <t>2017/5/5 17:36:23</t>
  </si>
  <si>
    <t>58f6541f16df98d816000a26</t>
  </si>
  <si>
    <t>2017/4/18 18:13:48</t>
  </si>
  <si>
    <t>58f6545b16df98d816000a30</t>
  </si>
  <si>
    <t>2017/4/18 19:1:6</t>
  </si>
  <si>
    <t>Stockholm University</t>
  </si>
  <si>
    <t>58f6573c16df98d816000b1e</t>
  </si>
  <si>
    <t>2017/5/12 22:3:8</t>
  </si>
  <si>
    <t>58f667a816df98d816000dd3</t>
  </si>
  <si>
    <t>2017/4/18 20:19:14</t>
  </si>
  <si>
    <t>Google</t>
  </si>
  <si>
    <t>58f6727b16df98d816000ea3</t>
  </si>
  <si>
    <t>2017/4/29 0:31:0</t>
  </si>
  <si>
    <t>Israel</t>
  </si>
  <si>
    <t>Hebrew University of Jerusalem</t>
  </si>
  <si>
    <t>58f6fd33d1c989b104000632</t>
  </si>
  <si>
    <t>2017/4/19 6:25:30</t>
  </si>
  <si>
    <t>Nokia Bell Labs</t>
  </si>
  <si>
    <t>58f7180cd1c989b1040007af</t>
  </si>
  <si>
    <t>2017/4/20 10:26:53</t>
  </si>
  <si>
    <t>UCL</t>
  </si>
  <si>
    <t>58f75bb2d1c989b104000a11</t>
  </si>
  <si>
    <t>2017/4/19 14:37:43</t>
  </si>
  <si>
    <t>stockholm university</t>
  </si>
  <si>
    <t>58f75f9cd1c989b104000a4c</t>
  </si>
  <si>
    <t>2017/4/19 13:15:56</t>
  </si>
  <si>
    <t>NMTC</t>
  </si>
  <si>
    <t>58f79331d1c989b104000ec6</t>
  </si>
  <si>
    <t>2017/4/19 17:5:33</t>
  </si>
  <si>
    <t>Politecnico di Milano</t>
  </si>
  <si>
    <t>58f8c58882c98b2370000893</t>
  </si>
  <si>
    <t>2017/4/29 22:16:14</t>
  </si>
  <si>
    <t>CNRS- UPMC- ENS</t>
  </si>
  <si>
    <t>58f8e97182c98b2370000b0e</t>
  </si>
  <si>
    <t>2017/5/5 17:9:21</t>
  </si>
  <si>
    <t>IntControl LLC</t>
  </si>
  <si>
    <t>58f9f72ddce69e95310006d6</t>
  </si>
  <si>
    <t>2017/4/22 18:44:32</t>
  </si>
  <si>
    <t>None</t>
  </si>
  <si>
    <t>58fa4404dce69e9531000a61</t>
  </si>
  <si>
    <t>2017/4/28 16:33:53</t>
  </si>
  <si>
    <t xml:space="preserve">benefits will be for immediate users- and only with the passage of time for society at large. The employment of new- powerful computing options always creates risks- such as misuse- or imbalances of power between military users. </t>
  </si>
  <si>
    <t>ASML</t>
  </si>
  <si>
    <t>58ff77bc1647f8e45f00086a</t>
  </si>
  <si>
    <t>2017/4/25 16:55:31</t>
  </si>
  <si>
    <t>5904f5b5b78ea63806000843</t>
  </si>
  <si>
    <t>2017/4/29 20:50:44</t>
  </si>
  <si>
    <t>Japan</t>
  </si>
  <si>
    <t>The University of Tokyo</t>
  </si>
  <si>
    <t>5905508ce3cf73976b00018f</t>
  </si>
  <si>
    <t>2017/4/30 4:27:42</t>
  </si>
  <si>
    <t>Greece</t>
  </si>
  <si>
    <t>Technical University of Crete</t>
  </si>
  <si>
    <t>5908d40785d9a7453b000824</t>
  </si>
  <si>
    <t>2017/5/2 19:43:55</t>
  </si>
  <si>
    <t>Hungary</t>
  </si>
  <si>
    <t>Wigner Research Centre for Physics</t>
  </si>
  <si>
    <t>590cc7306e214ad410000add</t>
  </si>
  <si>
    <t>2017/5/5 20:35:3</t>
  </si>
  <si>
    <t>590dd8d776c6fbf97c000472</t>
  </si>
  <si>
    <t>2017/5/6 20:21:14</t>
  </si>
  <si>
    <t>LFoundry s.r.l.</t>
  </si>
  <si>
    <t>5910260330ff4fca44000249</t>
  </si>
  <si>
    <t>2017/5/8 8:11:1</t>
  </si>
  <si>
    <t>Cardiff University</t>
  </si>
  <si>
    <t>5910a43930ff4fca44000627</t>
  </si>
  <si>
    <t>2017/5/8 19:59:18</t>
  </si>
  <si>
    <t>Not more or less harmful or beneficial than any other technology and can be used for good or bad. It depends what we choose to do with it. I don't see any specific safety issues compared to current technologies in use and generally seems safe (if we put nuclear energy at 0).</t>
  </si>
  <si>
    <t>Director at QuTech</t>
  </si>
  <si>
    <t>5911d11356953dae2b0004fb</t>
  </si>
  <si>
    <t>2017/5/9 15:53:57</t>
  </si>
  <si>
    <t>Delft University of Technology</t>
  </si>
  <si>
    <t>5911da0c56953dae2b0005a7</t>
  </si>
  <si>
    <t>2017/5/9 15:24:19</t>
  </si>
  <si>
    <t>5911e10256953dae2b00079d</t>
  </si>
  <si>
    <t>2017/5/9 16:11:48</t>
  </si>
  <si>
    <t>TNO</t>
  </si>
  <si>
    <t>5912ade8bdf6d44f18000295</t>
  </si>
  <si>
    <t>2017/5/10 6:53:19</t>
  </si>
  <si>
    <t>TU Delft</t>
  </si>
  <si>
    <t>5912c704bdf6d44f18000402</t>
  </si>
  <si>
    <t>2017/5/10 8:19:52</t>
  </si>
  <si>
    <t>5912ebe1bdf6d44f1800061b</t>
  </si>
  <si>
    <t>2017/5/10 10:38:11</t>
  </si>
  <si>
    <t>5912f6e7bdf6d44f18000711</t>
  </si>
  <si>
    <t>2017/5/10 12:13:2</t>
  </si>
  <si>
    <t>Heriot-Watt University</t>
  </si>
  <si>
    <t>59130103bdf6d44f180007b7</t>
  </si>
  <si>
    <t>2017/5/10 14:10:15</t>
  </si>
  <si>
    <t>ETH Zurich</t>
  </si>
  <si>
    <t>59130228bdf6d44f1800080e</t>
  </si>
  <si>
    <t>2017/5/10 12:36:46</t>
  </si>
  <si>
    <t>59130582bdf6d44f180008ea</t>
  </si>
  <si>
    <t>2017/5/10 14:5:58</t>
  </si>
  <si>
    <t xml:space="preserve">Well this is a tricky question.  Any technology in the right hands can be very beneficial and fairly safe.  In the wrong hands it can be the opposite.  \nIt depends on the state of affairs of the world and on politicians really.  </t>
  </si>
  <si>
    <t>University of Sheffield</t>
  </si>
  <si>
    <t>5913069abdf6d44f1800091a</t>
  </si>
  <si>
    <t>2017/5/10 12:50:24</t>
  </si>
  <si>
    <t>HHU Duesseldorf</t>
  </si>
  <si>
    <t>5913085abdf6d44f1800096f</t>
  </si>
  <si>
    <t>2017/5/10 15:16:19</t>
  </si>
  <si>
    <t>University of Strathclyde</t>
  </si>
  <si>
    <t>59130bdcbdf6d44f18000a81</t>
  </si>
  <si>
    <t>2017/5/10 13:13:37</t>
  </si>
  <si>
    <t>Aix-Marseille Universite</t>
  </si>
  <si>
    <t>59130e6ebdf6d44f18000b39</t>
  </si>
  <si>
    <t>2017/5/10 13:25:37</t>
  </si>
  <si>
    <t>Imperial College</t>
  </si>
  <si>
    <t>59132a29bdf6d44f18000fc4</t>
  </si>
  <si>
    <t>2017/5/10 15:49:44</t>
  </si>
  <si>
    <t>5913342bbdf6d44f18001106</t>
  </si>
  <si>
    <t>2017/5/10 15:46:44</t>
  </si>
  <si>
    <t>59134dbebdf6d44f1800133e</t>
  </si>
  <si>
    <t>2017/5/10 17:55:7</t>
  </si>
  <si>
    <t>QuTech</t>
  </si>
  <si>
    <t>591358f8bdf6d44f1800142a</t>
  </si>
  <si>
    <t>2017/5/10 18:52:55</t>
  </si>
  <si>
    <t>University of Geneva</t>
  </si>
  <si>
    <t>59141c947284506612000337</t>
  </si>
  <si>
    <t>2017/5/11 8:58:3</t>
  </si>
  <si>
    <t>University of Turku</t>
  </si>
  <si>
    <t>591463e0728450661200066e</t>
  </si>
  <si>
    <t>2017/5/11 13:39:38</t>
  </si>
  <si>
    <t>Democritus University of Thrace</t>
  </si>
  <si>
    <t>5914aca27284506612000968</t>
  </si>
  <si>
    <t>2017/5/11 19:27:36</t>
  </si>
  <si>
    <t>5915606c3b6627457c000516</t>
  </si>
  <si>
    <t>2017/5/12 7:36:12</t>
  </si>
  <si>
    <t>59156ba73b6627457c0005de</t>
  </si>
  <si>
    <t>2017/5/12 8:33:31</t>
  </si>
  <si>
    <t>5915981e3b6627457c0007e7</t>
  </si>
  <si>
    <t>2017/5/12 11:18:42</t>
  </si>
  <si>
    <t>Estonia</t>
  </si>
  <si>
    <t>5915e2573b6627457c000bb7</t>
  </si>
  <si>
    <t>2017/5/12 16:56:0</t>
  </si>
  <si>
    <t>University of the Basque Country</t>
  </si>
  <si>
    <t>5916d8b05d9b3ef7710004cc</t>
  </si>
  <si>
    <t>2017/5/13 11:7:30</t>
  </si>
  <si>
    <t>591957ef7f8ed816520001da</t>
  </si>
  <si>
    <t>2017/5/15 7:45:22</t>
  </si>
  <si>
    <t>The answer depends on a multitude of factors such as- who will the device be accessible to etc.</t>
  </si>
  <si>
    <t>MODA</t>
  </si>
  <si>
    <t>MEDIANA</t>
  </si>
  <si>
    <t>MEDIA</t>
  </si>
  <si>
    <t>MEDIA DEV ASS</t>
  </si>
  <si>
    <t>Rank I</t>
  </si>
  <si>
    <t>Rank J</t>
  </si>
  <si>
    <t>Pearson's correlation coeff</t>
  </si>
  <si>
    <t>Spearman rank correlation coeff.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</si>
</sst>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amily val="2"/>
    </font>
    <font>
      <sz val="9"/>
      <color indexed="81"/>
      <name val="Tahoma"/>
      <family val="2"/>
    </font>
    <font>
      <b/>
      <sz val="9"/>
      <color indexed="81"/>
      <name val="Tahoma"/>
      <family val="2"/>
    </font>
  </fonts>
  <fills count="2">
    <fill>
      <patternFill patternType="none"/>
    </fill>
    <fill>
      <patternFill patternType="gray125"/>
    </fill>
  </fills>
  <borders count="2">
    <border>
      <left/>
      <right/>
      <top/>
      <bottom/>
      <diagonal/>
    </border>
    <border>
      <left style="hair">
        <color indexed="8"/>
      </left>
      <right style="hair">
        <color indexed="8"/>
      </right>
      <top style="hair">
        <color indexed="8"/>
      </top>
      <bottom style="hair">
        <color indexed="8"/>
      </bottom>
      <diagonal/>
    </border>
  </borders>
  <cellStyleXfs count="1">
    <xf numFmtId="0" fontId="0" fillId="0" borderId="0"/>
  </cellStyleXfs>
  <cellXfs count="3">
    <xf numFmtId="0" fontId="0" fillId="0" borderId="0" xfId="0"/>
    <xf numFmtId="0" fontId="0" fillId="0" borderId="1" xfId="0" applyFont="1" applyBorder="1"/>
    <xf numFmtId="0" fontId="0" fillId="0" borderId="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90056454495772"/>
          <c:y val="3.5755195859306789E-2"/>
          <c:w val="0.67770970438864353"/>
          <c:h val="0.91266982539076635"/>
        </c:manualLayout>
      </c:layout>
      <c:scatterChart>
        <c:scatterStyle val="lineMarker"/>
        <c:varyColors val="0"/>
        <c:ser>
          <c:idx val="0"/>
          <c:order val="0"/>
          <c:spPr>
            <a:ln w="28575">
              <a:noFill/>
            </a:ln>
          </c:spPr>
          <c:marker>
            <c:symbol val="circle"/>
            <c:size val="6"/>
            <c:spPr>
              <a:solidFill>
                <a:schemeClr val="bg1">
                  <a:lumMod val="50000"/>
                </a:schemeClr>
              </a:solidFill>
            </c:spPr>
          </c:marker>
          <c:xVal>
            <c:numRef>
              <c:f>Foglio1!$I$2:$I$91</c:f>
              <c:numCache>
                <c:formatCode>General</c:formatCode>
                <c:ptCount val="90"/>
                <c:pt idx="0">
                  <c:v>80</c:v>
                </c:pt>
                <c:pt idx="1">
                  <c:v>90</c:v>
                </c:pt>
                <c:pt idx="2">
                  <c:v>50</c:v>
                </c:pt>
                <c:pt idx="3">
                  <c:v>0</c:v>
                </c:pt>
                <c:pt idx="4">
                  <c:v>80</c:v>
                </c:pt>
                <c:pt idx="5">
                  <c:v>100</c:v>
                </c:pt>
                <c:pt idx="6">
                  <c:v>75</c:v>
                </c:pt>
                <c:pt idx="7">
                  <c:v>0</c:v>
                </c:pt>
                <c:pt idx="8">
                  <c:v>100</c:v>
                </c:pt>
                <c:pt idx="9">
                  <c:v>80</c:v>
                </c:pt>
                <c:pt idx="10">
                  <c:v>100</c:v>
                </c:pt>
                <c:pt idx="11">
                  <c:v>80</c:v>
                </c:pt>
                <c:pt idx="12">
                  <c:v>80</c:v>
                </c:pt>
                <c:pt idx="13">
                  <c:v>90</c:v>
                </c:pt>
                <c:pt idx="14">
                  <c:v>90</c:v>
                </c:pt>
                <c:pt idx="15">
                  <c:v>100</c:v>
                </c:pt>
                <c:pt idx="16">
                  <c:v>30</c:v>
                </c:pt>
                <c:pt idx="17">
                  <c:v>90</c:v>
                </c:pt>
                <c:pt idx="18">
                  <c:v>20</c:v>
                </c:pt>
                <c:pt idx="19">
                  <c:v>100</c:v>
                </c:pt>
                <c:pt idx="20">
                  <c:v>100</c:v>
                </c:pt>
                <c:pt idx="21">
                  <c:v>80</c:v>
                </c:pt>
                <c:pt idx="22">
                  <c:v>90</c:v>
                </c:pt>
                <c:pt idx="23">
                  <c:v>100</c:v>
                </c:pt>
                <c:pt idx="24">
                  <c:v>95</c:v>
                </c:pt>
                <c:pt idx="25">
                  <c:v>20</c:v>
                </c:pt>
                <c:pt idx="26">
                  <c:v>85</c:v>
                </c:pt>
                <c:pt idx="27">
                  <c:v>80</c:v>
                </c:pt>
                <c:pt idx="28">
                  <c:v>100</c:v>
                </c:pt>
                <c:pt idx="29">
                  <c:v>40</c:v>
                </c:pt>
                <c:pt idx="30">
                  <c:v>75</c:v>
                </c:pt>
                <c:pt idx="31">
                  <c:v>85</c:v>
                </c:pt>
                <c:pt idx="32">
                  <c:v>100</c:v>
                </c:pt>
                <c:pt idx="33">
                  <c:v>100</c:v>
                </c:pt>
                <c:pt idx="34">
                  <c:v>70</c:v>
                </c:pt>
                <c:pt idx="35">
                  <c:v>100</c:v>
                </c:pt>
                <c:pt idx="36">
                  <c:v>50</c:v>
                </c:pt>
                <c:pt idx="37">
                  <c:v>80</c:v>
                </c:pt>
                <c:pt idx="38">
                  <c:v>20</c:v>
                </c:pt>
                <c:pt idx="39">
                  <c:v>80</c:v>
                </c:pt>
                <c:pt idx="40">
                  <c:v>90</c:v>
                </c:pt>
                <c:pt idx="41">
                  <c:v>100</c:v>
                </c:pt>
                <c:pt idx="42">
                  <c:v>80</c:v>
                </c:pt>
                <c:pt idx="43">
                  <c:v>75</c:v>
                </c:pt>
                <c:pt idx="44">
                  <c:v>100</c:v>
                </c:pt>
                <c:pt idx="45">
                  <c:v>100</c:v>
                </c:pt>
                <c:pt idx="46">
                  <c:v>70</c:v>
                </c:pt>
                <c:pt idx="47">
                  <c:v>80</c:v>
                </c:pt>
                <c:pt idx="48">
                  <c:v>80</c:v>
                </c:pt>
                <c:pt idx="49">
                  <c:v>50</c:v>
                </c:pt>
                <c:pt idx="50">
                  <c:v>90</c:v>
                </c:pt>
                <c:pt idx="51">
                  <c:v>85</c:v>
                </c:pt>
                <c:pt idx="52">
                  <c:v>80</c:v>
                </c:pt>
                <c:pt idx="53">
                  <c:v>70</c:v>
                </c:pt>
                <c:pt idx="54">
                  <c:v>50</c:v>
                </c:pt>
                <c:pt idx="55">
                  <c:v>80</c:v>
                </c:pt>
                <c:pt idx="56">
                  <c:v>0</c:v>
                </c:pt>
                <c:pt idx="57">
                  <c:v>50</c:v>
                </c:pt>
                <c:pt idx="58">
                  <c:v>100</c:v>
                </c:pt>
                <c:pt idx="59">
                  <c:v>90</c:v>
                </c:pt>
                <c:pt idx="60">
                  <c:v>25</c:v>
                </c:pt>
                <c:pt idx="61">
                  <c:v>50</c:v>
                </c:pt>
                <c:pt idx="62">
                  <c:v>80</c:v>
                </c:pt>
                <c:pt idx="63">
                  <c:v>90</c:v>
                </c:pt>
                <c:pt idx="64">
                  <c:v>20</c:v>
                </c:pt>
                <c:pt idx="65">
                  <c:v>50</c:v>
                </c:pt>
                <c:pt idx="66">
                  <c:v>0</c:v>
                </c:pt>
                <c:pt idx="67">
                  <c:v>80</c:v>
                </c:pt>
                <c:pt idx="68">
                  <c:v>50</c:v>
                </c:pt>
                <c:pt idx="69">
                  <c:v>30</c:v>
                </c:pt>
                <c:pt idx="70">
                  <c:v>100</c:v>
                </c:pt>
                <c:pt idx="71">
                  <c:v>90</c:v>
                </c:pt>
                <c:pt idx="72">
                  <c:v>50</c:v>
                </c:pt>
                <c:pt idx="73">
                  <c:v>80</c:v>
                </c:pt>
                <c:pt idx="74">
                  <c:v>80</c:v>
                </c:pt>
                <c:pt idx="75">
                  <c:v>100</c:v>
                </c:pt>
                <c:pt idx="76">
                  <c:v>80</c:v>
                </c:pt>
                <c:pt idx="77">
                  <c:v>100</c:v>
                </c:pt>
                <c:pt idx="78">
                  <c:v>90</c:v>
                </c:pt>
                <c:pt idx="79">
                  <c:v>70</c:v>
                </c:pt>
                <c:pt idx="80">
                  <c:v>100</c:v>
                </c:pt>
                <c:pt idx="81">
                  <c:v>60</c:v>
                </c:pt>
                <c:pt idx="82">
                  <c:v>80</c:v>
                </c:pt>
                <c:pt idx="83">
                  <c:v>90</c:v>
                </c:pt>
                <c:pt idx="84">
                  <c:v>80</c:v>
                </c:pt>
                <c:pt idx="85">
                  <c:v>100</c:v>
                </c:pt>
                <c:pt idx="86">
                  <c:v>100</c:v>
                </c:pt>
                <c:pt idx="87">
                  <c:v>100</c:v>
                </c:pt>
                <c:pt idx="88">
                  <c:v>0</c:v>
                </c:pt>
                <c:pt idx="89">
                  <c:v>100</c:v>
                </c:pt>
              </c:numCache>
            </c:numRef>
          </c:xVal>
          <c:yVal>
            <c:numRef>
              <c:f>Foglio1!$J$2:$J$91</c:f>
              <c:numCache>
                <c:formatCode>General</c:formatCode>
                <c:ptCount val="90"/>
                <c:pt idx="0">
                  <c:v>80</c:v>
                </c:pt>
                <c:pt idx="1">
                  <c:v>80</c:v>
                </c:pt>
                <c:pt idx="2">
                  <c:v>-50</c:v>
                </c:pt>
                <c:pt idx="3">
                  <c:v>0</c:v>
                </c:pt>
                <c:pt idx="4">
                  <c:v>25</c:v>
                </c:pt>
                <c:pt idx="5">
                  <c:v>100</c:v>
                </c:pt>
                <c:pt idx="6">
                  <c:v>0</c:v>
                </c:pt>
                <c:pt idx="7">
                  <c:v>0</c:v>
                </c:pt>
                <c:pt idx="8">
                  <c:v>100</c:v>
                </c:pt>
                <c:pt idx="9">
                  <c:v>0</c:v>
                </c:pt>
                <c:pt idx="10">
                  <c:v>0</c:v>
                </c:pt>
                <c:pt idx="11">
                  <c:v>80</c:v>
                </c:pt>
                <c:pt idx="12">
                  <c:v>80</c:v>
                </c:pt>
                <c:pt idx="13">
                  <c:v>20</c:v>
                </c:pt>
                <c:pt idx="14">
                  <c:v>30</c:v>
                </c:pt>
                <c:pt idx="15">
                  <c:v>100</c:v>
                </c:pt>
                <c:pt idx="16">
                  <c:v>80</c:v>
                </c:pt>
                <c:pt idx="17">
                  <c:v>0</c:v>
                </c:pt>
                <c:pt idx="18">
                  <c:v>-10</c:v>
                </c:pt>
                <c:pt idx="19">
                  <c:v>100</c:v>
                </c:pt>
                <c:pt idx="20">
                  <c:v>90</c:v>
                </c:pt>
                <c:pt idx="21">
                  <c:v>30</c:v>
                </c:pt>
                <c:pt idx="22">
                  <c:v>90</c:v>
                </c:pt>
                <c:pt idx="23">
                  <c:v>100</c:v>
                </c:pt>
                <c:pt idx="24">
                  <c:v>95</c:v>
                </c:pt>
                <c:pt idx="25">
                  <c:v>-20</c:v>
                </c:pt>
                <c:pt idx="26">
                  <c:v>90</c:v>
                </c:pt>
                <c:pt idx="27">
                  <c:v>80</c:v>
                </c:pt>
                <c:pt idx="28">
                  <c:v>100</c:v>
                </c:pt>
                <c:pt idx="29">
                  <c:v>20</c:v>
                </c:pt>
                <c:pt idx="30">
                  <c:v>0</c:v>
                </c:pt>
                <c:pt idx="31">
                  <c:v>90</c:v>
                </c:pt>
                <c:pt idx="32">
                  <c:v>80</c:v>
                </c:pt>
                <c:pt idx="33">
                  <c:v>70</c:v>
                </c:pt>
                <c:pt idx="34">
                  <c:v>-70</c:v>
                </c:pt>
                <c:pt idx="35">
                  <c:v>0</c:v>
                </c:pt>
                <c:pt idx="36">
                  <c:v>50</c:v>
                </c:pt>
                <c:pt idx="37">
                  <c:v>80</c:v>
                </c:pt>
                <c:pt idx="38">
                  <c:v>0</c:v>
                </c:pt>
                <c:pt idx="39">
                  <c:v>80</c:v>
                </c:pt>
                <c:pt idx="40">
                  <c:v>90</c:v>
                </c:pt>
                <c:pt idx="41">
                  <c:v>100</c:v>
                </c:pt>
                <c:pt idx="42">
                  <c:v>80</c:v>
                </c:pt>
                <c:pt idx="43">
                  <c:v>95</c:v>
                </c:pt>
                <c:pt idx="44">
                  <c:v>90</c:v>
                </c:pt>
                <c:pt idx="45">
                  <c:v>80</c:v>
                </c:pt>
                <c:pt idx="46">
                  <c:v>80</c:v>
                </c:pt>
                <c:pt idx="47">
                  <c:v>70</c:v>
                </c:pt>
                <c:pt idx="48">
                  <c:v>80</c:v>
                </c:pt>
                <c:pt idx="49">
                  <c:v>90</c:v>
                </c:pt>
                <c:pt idx="50">
                  <c:v>80</c:v>
                </c:pt>
                <c:pt idx="51">
                  <c:v>70</c:v>
                </c:pt>
                <c:pt idx="52">
                  <c:v>80</c:v>
                </c:pt>
                <c:pt idx="53">
                  <c:v>100</c:v>
                </c:pt>
                <c:pt idx="54">
                  <c:v>0</c:v>
                </c:pt>
                <c:pt idx="55">
                  <c:v>90</c:v>
                </c:pt>
                <c:pt idx="56">
                  <c:v>-50</c:v>
                </c:pt>
                <c:pt idx="57">
                  <c:v>20</c:v>
                </c:pt>
                <c:pt idx="58">
                  <c:v>100</c:v>
                </c:pt>
                <c:pt idx="59">
                  <c:v>30</c:v>
                </c:pt>
                <c:pt idx="60">
                  <c:v>20</c:v>
                </c:pt>
                <c:pt idx="61">
                  <c:v>50</c:v>
                </c:pt>
                <c:pt idx="62">
                  <c:v>50</c:v>
                </c:pt>
                <c:pt idx="63">
                  <c:v>100</c:v>
                </c:pt>
                <c:pt idx="64">
                  <c:v>20</c:v>
                </c:pt>
                <c:pt idx="65">
                  <c:v>75</c:v>
                </c:pt>
                <c:pt idx="66">
                  <c:v>70</c:v>
                </c:pt>
                <c:pt idx="67">
                  <c:v>0</c:v>
                </c:pt>
                <c:pt idx="68">
                  <c:v>70</c:v>
                </c:pt>
                <c:pt idx="69">
                  <c:v>-30</c:v>
                </c:pt>
                <c:pt idx="70">
                  <c:v>50</c:v>
                </c:pt>
                <c:pt idx="71">
                  <c:v>80</c:v>
                </c:pt>
                <c:pt idx="72">
                  <c:v>50</c:v>
                </c:pt>
                <c:pt idx="73">
                  <c:v>60</c:v>
                </c:pt>
                <c:pt idx="74">
                  <c:v>100</c:v>
                </c:pt>
                <c:pt idx="75">
                  <c:v>0</c:v>
                </c:pt>
                <c:pt idx="76">
                  <c:v>90</c:v>
                </c:pt>
                <c:pt idx="77">
                  <c:v>80</c:v>
                </c:pt>
                <c:pt idx="78">
                  <c:v>30</c:v>
                </c:pt>
                <c:pt idx="79">
                  <c:v>10</c:v>
                </c:pt>
                <c:pt idx="80">
                  <c:v>0</c:v>
                </c:pt>
                <c:pt idx="81">
                  <c:v>80</c:v>
                </c:pt>
                <c:pt idx="82">
                  <c:v>50</c:v>
                </c:pt>
                <c:pt idx="83">
                  <c:v>80</c:v>
                </c:pt>
                <c:pt idx="84">
                  <c:v>90</c:v>
                </c:pt>
                <c:pt idx="85">
                  <c:v>60</c:v>
                </c:pt>
                <c:pt idx="86">
                  <c:v>100</c:v>
                </c:pt>
                <c:pt idx="87">
                  <c:v>80</c:v>
                </c:pt>
                <c:pt idx="88">
                  <c:v>0</c:v>
                </c:pt>
                <c:pt idx="89">
                  <c:v>50</c:v>
                </c:pt>
              </c:numCache>
            </c:numRef>
          </c:yVal>
          <c:smooth val="0"/>
        </c:ser>
        <c:dLbls>
          <c:showLegendKey val="0"/>
          <c:showVal val="0"/>
          <c:showCatName val="0"/>
          <c:showSerName val="0"/>
          <c:showPercent val="0"/>
          <c:showBubbleSize val="0"/>
        </c:dLbls>
        <c:axId val="59974784"/>
        <c:axId val="72302592"/>
      </c:scatterChart>
      <c:valAx>
        <c:axId val="59974784"/>
        <c:scaling>
          <c:orientation val="minMax"/>
          <c:max val="100"/>
          <c:min val="-100"/>
        </c:scaling>
        <c:delete val="0"/>
        <c:axPos val="b"/>
        <c:majorGridlines/>
        <c:title>
          <c:tx>
            <c:rich>
              <a:bodyPr/>
              <a:lstStyle/>
              <a:p>
                <a:pPr>
                  <a:defRPr/>
                </a:pPr>
                <a:r>
                  <a:rPr lang="en-GB" sz="1400" baseline="0">
                    <a:latin typeface="+mj-lt"/>
                    <a:cs typeface="Times New Roman"/>
                  </a:rPr>
                  <a:t>←</a:t>
                </a:r>
                <a:r>
                  <a:rPr lang="en-GB" sz="1400">
                    <a:latin typeface="Times New Roman"/>
                    <a:cs typeface="Times New Roman"/>
                  </a:rPr>
                  <a:t>  </a:t>
                </a:r>
                <a:r>
                  <a:rPr lang="en-GB" sz="1400" baseline="0">
                    <a:latin typeface="+mn-lt"/>
                    <a:cs typeface="Times New Roman"/>
                  </a:rPr>
                  <a:t>Harmful                                                             Beneficial </a:t>
                </a:r>
                <a:r>
                  <a:rPr lang="en-GB" sz="1400" baseline="0">
                    <a:latin typeface="+mj-lt"/>
                    <a:cs typeface="Times New Roman"/>
                  </a:rPr>
                  <a:t>→</a:t>
                </a:r>
                <a:endParaRPr lang="en-GB" sz="1400" baseline="0">
                  <a:latin typeface="+mj-lt"/>
                </a:endParaRPr>
              </a:p>
            </c:rich>
          </c:tx>
          <c:layout>
            <c:manualLayout>
              <c:xMode val="edge"/>
              <c:yMode val="edge"/>
              <c:x val="0.30355711776179323"/>
              <c:y val="0.95260339825997442"/>
            </c:manualLayout>
          </c:layout>
          <c:overlay val="0"/>
        </c:title>
        <c:numFmt formatCode="General" sourceLinked="1"/>
        <c:majorTickMark val="out"/>
        <c:minorTickMark val="none"/>
        <c:tickLblPos val="nextTo"/>
        <c:crossAx val="72302592"/>
        <c:crosses val="autoZero"/>
        <c:crossBetween val="midCat"/>
      </c:valAx>
      <c:valAx>
        <c:axId val="72302592"/>
        <c:scaling>
          <c:orientation val="minMax"/>
          <c:max val="100"/>
          <c:min val="-100"/>
        </c:scaling>
        <c:delete val="0"/>
        <c:axPos val="l"/>
        <c:majorGridlines/>
        <c:title>
          <c:tx>
            <c:rich>
              <a:bodyPr rot="-5400000" vert="horz"/>
              <a:lstStyle/>
              <a:p>
                <a:pPr>
                  <a:defRPr/>
                </a:pPr>
                <a:r>
                  <a:rPr lang="en-GB" sz="1400" baseline="0">
                    <a:latin typeface="+mj-lt"/>
                    <a:cs typeface="Times New Roman"/>
                  </a:rPr>
                  <a:t>←Dangerous                                               Safe→</a:t>
                </a:r>
                <a:endParaRPr lang="en-GB" sz="1400" baseline="0">
                  <a:latin typeface="+mj-lt"/>
                </a:endParaRPr>
              </a:p>
            </c:rich>
          </c:tx>
          <c:layout>
            <c:manualLayout>
              <c:xMode val="edge"/>
              <c:yMode val="edge"/>
              <c:x val="5.614427429864597E-2"/>
              <c:y val="0.29647970174873051"/>
            </c:manualLayout>
          </c:layout>
          <c:overlay val="0"/>
        </c:title>
        <c:numFmt formatCode="General" sourceLinked="1"/>
        <c:majorTickMark val="out"/>
        <c:minorTickMark val="none"/>
        <c:tickLblPos val="nextTo"/>
        <c:crossAx val="59974784"/>
        <c:crossesAt val="0"/>
        <c:crossBetween val="midCat"/>
      </c:valAx>
    </c:plotArea>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tabSelected="1" zoomScale="7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90137" cy="606468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8"/>
  <sheetViews>
    <sheetView topLeftCell="H77" workbookViewId="0">
      <selection activeCell="M84" sqref="M84"/>
    </sheetView>
  </sheetViews>
  <sheetFormatPr defaultColWidth="11.5546875" defaultRowHeight="13.2" x14ac:dyDescent="0.25"/>
  <cols>
    <col min="1" max="1" width="17.21875" customWidth="1"/>
    <col min="2" max="2" width="16.44140625" customWidth="1"/>
    <col min="3" max="3" width="4.77734375" customWidth="1"/>
    <col min="4" max="4" width="25.6640625" customWidth="1"/>
    <col min="5" max="5" width="17" customWidth="1"/>
    <col min="6" max="6" width="3.33203125" customWidth="1"/>
    <col min="7" max="7" width="4.21875" customWidth="1"/>
    <col min="8" max="8" width="16.109375" customWidth="1"/>
    <col min="9" max="9" width="39.77734375" bestFit="1" customWidth="1"/>
    <col min="10" max="10" width="38" bestFit="1" customWidth="1"/>
    <col min="11" max="12" width="6.88671875" customWidth="1"/>
    <col min="13" max="13" width="256" customWidth="1"/>
  </cols>
  <sheetData>
    <row r="1" spans="1:13" x14ac:dyDescent="0.25">
      <c r="A1" t="s">
        <v>0</v>
      </c>
      <c r="B1" t="s">
        <v>1</v>
      </c>
      <c r="C1" t="s">
        <v>2</v>
      </c>
      <c r="D1" t="s">
        <v>3</v>
      </c>
      <c r="E1" t="s">
        <v>4</v>
      </c>
      <c r="F1" t="s">
        <v>5</v>
      </c>
      <c r="G1" t="s">
        <v>6</v>
      </c>
      <c r="H1" t="s">
        <v>7</v>
      </c>
      <c r="I1" t="s">
        <v>8</v>
      </c>
      <c r="J1" t="s">
        <v>9</v>
      </c>
      <c r="K1" t="s">
        <v>355</v>
      </c>
      <c r="L1" t="s">
        <v>356</v>
      </c>
      <c r="M1" t="s">
        <v>10</v>
      </c>
    </row>
    <row r="2" spans="1:13" x14ac:dyDescent="0.25">
      <c r="A2" t="s">
        <v>11</v>
      </c>
      <c r="B2" t="s">
        <v>12</v>
      </c>
      <c r="C2">
        <v>29</v>
      </c>
      <c r="D2" t="s">
        <v>13</v>
      </c>
      <c r="E2" t="s">
        <v>14</v>
      </c>
      <c r="F2">
        <v>5</v>
      </c>
      <c r="G2">
        <v>1</v>
      </c>
      <c r="H2" t="s">
        <v>15</v>
      </c>
      <c r="I2">
        <v>80</v>
      </c>
      <c r="J2">
        <v>80</v>
      </c>
      <c r="K2">
        <f t="shared" ref="K2:K33" si="0">_xlfn.RANK.AVG(I2,I$2:I$91,1)</f>
        <v>41</v>
      </c>
      <c r="L2">
        <f t="shared" ref="L2:L33" si="1">_xlfn.RANK.AVG(J2,J$2:J$91,1)</f>
        <v>56.5</v>
      </c>
    </row>
    <row r="3" spans="1:13" x14ac:dyDescent="0.25">
      <c r="A3" t="s">
        <v>16</v>
      </c>
      <c r="B3" t="s">
        <v>17</v>
      </c>
      <c r="C3">
        <v>45</v>
      </c>
      <c r="D3" t="s">
        <v>18</v>
      </c>
      <c r="E3" t="s">
        <v>19</v>
      </c>
      <c r="F3">
        <v>5</v>
      </c>
      <c r="G3">
        <v>1</v>
      </c>
      <c r="H3" t="s">
        <v>15</v>
      </c>
      <c r="I3">
        <v>90</v>
      </c>
      <c r="J3">
        <v>80</v>
      </c>
      <c r="K3">
        <f t="shared" si="0"/>
        <v>60.5</v>
      </c>
      <c r="L3">
        <f t="shared" si="1"/>
        <v>56.5</v>
      </c>
    </row>
    <row r="4" spans="1:13" x14ac:dyDescent="0.25">
      <c r="A4" t="s">
        <v>20</v>
      </c>
      <c r="B4" t="s">
        <v>21</v>
      </c>
      <c r="C4">
        <v>29</v>
      </c>
      <c r="D4" t="s">
        <v>22</v>
      </c>
      <c r="E4" t="s">
        <v>23</v>
      </c>
      <c r="F4">
        <v>5</v>
      </c>
      <c r="G4">
        <v>1</v>
      </c>
      <c r="H4" t="s">
        <v>15</v>
      </c>
      <c r="I4">
        <v>50</v>
      </c>
      <c r="J4">
        <v>-50</v>
      </c>
      <c r="K4">
        <f t="shared" si="0"/>
        <v>18</v>
      </c>
      <c r="L4">
        <f t="shared" si="1"/>
        <v>2.5</v>
      </c>
      <c r="M4" t="s">
        <v>24</v>
      </c>
    </row>
    <row r="5" spans="1:13" x14ac:dyDescent="0.25">
      <c r="A5" t="s">
        <v>25</v>
      </c>
      <c r="B5" t="s">
        <v>26</v>
      </c>
      <c r="C5">
        <v>55</v>
      </c>
      <c r="D5" t="s">
        <v>27</v>
      </c>
      <c r="E5" t="s">
        <v>28</v>
      </c>
      <c r="F5">
        <v>5</v>
      </c>
      <c r="G5">
        <v>1</v>
      </c>
      <c r="H5" t="s">
        <v>15</v>
      </c>
      <c r="I5">
        <v>0</v>
      </c>
      <c r="J5">
        <v>0</v>
      </c>
      <c r="K5">
        <f t="shared" si="0"/>
        <v>3</v>
      </c>
      <c r="L5">
        <f t="shared" si="1"/>
        <v>13.5</v>
      </c>
    </row>
    <row r="6" spans="1:13" x14ac:dyDescent="0.25">
      <c r="A6" t="s">
        <v>29</v>
      </c>
      <c r="B6" t="s">
        <v>30</v>
      </c>
      <c r="C6">
        <v>47</v>
      </c>
      <c r="D6" t="s">
        <v>31</v>
      </c>
      <c r="E6" t="s">
        <v>32</v>
      </c>
      <c r="F6">
        <v>5</v>
      </c>
      <c r="G6">
        <v>1</v>
      </c>
      <c r="H6" t="s">
        <v>15</v>
      </c>
      <c r="I6">
        <v>80</v>
      </c>
      <c r="J6">
        <v>25</v>
      </c>
      <c r="K6">
        <f t="shared" si="0"/>
        <v>41</v>
      </c>
      <c r="L6">
        <f t="shared" si="1"/>
        <v>27</v>
      </c>
    </row>
    <row r="7" spans="1:13" x14ac:dyDescent="0.25">
      <c r="A7" t="s">
        <v>16</v>
      </c>
      <c r="B7" t="s">
        <v>33</v>
      </c>
      <c r="D7" t="s">
        <v>34</v>
      </c>
      <c r="E7" t="s">
        <v>35</v>
      </c>
      <c r="F7">
        <v>5</v>
      </c>
      <c r="G7">
        <v>1</v>
      </c>
      <c r="H7" t="s">
        <v>15</v>
      </c>
      <c r="I7">
        <v>100</v>
      </c>
      <c r="J7">
        <v>100</v>
      </c>
      <c r="K7">
        <f t="shared" si="0"/>
        <v>79</v>
      </c>
      <c r="L7">
        <f t="shared" si="1"/>
        <v>84.5</v>
      </c>
    </row>
    <row r="8" spans="1:13" x14ac:dyDescent="0.25">
      <c r="A8" t="s">
        <v>16</v>
      </c>
      <c r="B8" t="s">
        <v>36</v>
      </c>
      <c r="D8" t="s">
        <v>37</v>
      </c>
      <c r="E8" t="s">
        <v>38</v>
      </c>
      <c r="F8">
        <v>5</v>
      </c>
      <c r="G8">
        <v>1</v>
      </c>
      <c r="H8" t="s">
        <v>15</v>
      </c>
      <c r="I8">
        <v>75</v>
      </c>
      <c r="J8">
        <v>0</v>
      </c>
      <c r="K8">
        <f t="shared" si="0"/>
        <v>29</v>
      </c>
      <c r="L8">
        <f t="shared" si="1"/>
        <v>13.5</v>
      </c>
      <c r="M8" t="s">
        <v>39</v>
      </c>
    </row>
    <row r="9" spans="1:13" x14ac:dyDescent="0.25">
      <c r="A9" t="s">
        <v>40</v>
      </c>
      <c r="B9" t="s">
        <v>41</v>
      </c>
      <c r="C9">
        <v>54</v>
      </c>
      <c r="D9" t="s">
        <v>42</v>
      </c>
      <c r="E9" t="s">
        <v>43</v>
      </c>
      <c r="F9">
        <v>5</v>
      </c>
      <c r="G9">
        <v>1</v>
      </c>
      <c r="H9" t="s">
        <v>15</v>
      </c>
      <c r="I9">
        <v>0</v>
      </c>
      <c r="J9">
        <v>0</v>
      </c>
      <c r="K9">
        <f t="shared" si="0"/>
        <v>3</v>
      </c>
      <c r="L9">
        <f t="shared" si="1"/>
        <v>13.5</v>
      </c>
      <c r="M9" t="s">
        <v>44</v>
      </c>
    </row>
    <row r="10" spans="1:13" x14ac:dyDescent="0.25">
      <c r="A10" t="s">
        <v>45</v>
      </c>
      <c r="B10" t="s">
        <v>46</v>
      </c>
      <c r="C10">
        <v>36</v>
      </c>
      <c r="D10" t="s">
        <v>47</v>
      </c>
      <c r="E10" t="s">
        <v>48</v>
      </c>
      <c r="F10">
        <v>5</v>
      </c>
      <c r="G10">
        <v>1</v>
      </c>
      <c r="H10" t="s">
        <v>15</v>
      </c>
      <c r="I10">
        <v>100</v>
      </c>
      <c r="J10">
        <v>100</v>
      </c>
      <c r="K10">
        <f t="shared" si="0"/>
        <v>79</v>
      </c>
      <c r="L10">
        <f t="shared" si="1"/>
        <v>84.5</v>
      </c>
      <c r="M10" t="s">
        <v>49</v>
      </c>
    </row>
    <row r="11" spans="1:13" x14ac:dyDescent="0.25">
      <c r="A11" t="s">
        <v>53</v>
      </c>
      <c r="B11" t="s">
        <v>54</v>
      </c>
      <c r="C11">
        <v>49</v>
      </c>
      <c r="D11" t="s">
        <v>55</v>
      </c>
      <c r="E11" t="s">
        <v>56</v>
      </c>
      <c r="F11">
        <v>5</v>
      </c>
      <c r="G11">
        <v>1</v>
      </c>
      <c r="H11" t="s">
        <v>15</v>
      </c>
      <c r="I11">
        <v>80</v>
      </c>
      <c r="J11">
        <v>0</v>
      </c>
      <c r="K11">
        <f t="shared" si="0"/>
        <v>41</v>
      </c>
      <c r="L11">
        <f t="shared" si="1"/>
        <v>13.5</v>
      </c>
    </row>
    <row r="12" spans="1:13" x14ac:dyDescent="0.25">
      <c r="A12" t="s">
        <v>16</v>
      </c>
      <c r="B12" t="s">
        <v>57</v>
      </c>
      <c r="C12">
        <v>37</v>
      </c>
      <c r="D12" t="s">
        <v>58</v>
      </c>
      <c r="E12" t="s">
        <v>59</v>
      </c>
      <c r="F12">
        <v>5</v>
      </c>
      <c r="G12">
        <v>1</v>
      </c>
      <c r="H12" t="s">
        <v>15</v>
      </c>
      <c r="I12">
        <v>100</v>
      </c>
      <c r="J12">
        <v>0</v>
      </c>
      <c r="K12">
        <f t="shared" si="0"/>
        <v>79</v>
      </c>
      <c r="L12">
        <f t="shared" si="1"/>
        <v>13.5</v>
      </c>
    </row>
    <row r="13" spans="1:13" x14ac:dyDescent="0.25">
      <c r="A13" t="s">
        <v>11</v>
      </c>
      <c r="B13" t="s">
        <v>60</v>
      </c>
      <c r="C13">
        <v>49</v>
      </c>
      <c r="D13" t="s">
        <v>61</v>
      </c>
      <c r="E13" t="s">
        <v>62</v>
      </c>
      <c r="F13">
        <v>5</v>
      </c>
      <c r="G13">
        <v>1</v>
      </c>
      <c r="H13" t="s">
        <v>15</v>
      </c>
      <c r="I13">
        <v>80</v>
      </c>
      <c r="J13">
        <v>80</v>
      </c>
      <c r="K13">
        <f t="shared" si="0"/>
        <v>41</v>
      </c>
      <c r="L13">
        <f t="shared" si="1"/>
        <v>56.5</v>
      </c>
    </row>
    <row r="14" spans="1:13" x14ac:dyDescent="0.25">
      <c r="A14" t="s">
        <v>53</v>
      </c>
      <c r="B14" t="s">
        <v>63</v>
      </c>
      <c r="C14">
        <v>50</v>
      </c>
      <c r="D14" t="s">
        <v>64</v>
      </c>
      <c r="E14" t="s">
        <v>65</v>
      </c>
      <c r="F14">
        <v>5</v>
      </c>
      <c r="G14">
        <v>1</v>
      </c>
      <c r="H14" t="s">
        <v>15</v>
      </c>
      <c r="I14">
        <v>80</v>
      </c>
      <c r="J14">
        <v>80</v>
      </c>
      <c r="K14">
        <f t="shared" si="0"/>
        <v>41</v>
      </c>
      <c r="L14">
        <f t="shared" si="1"/>
        <v>56.5</v>
      </c>
    </row>
    <row r="15" spans="1:13" x14ac:dyDescent="0.25">
      <c r="A15" t="s">
        <v>66</v>
      </c>
      <c r="B15" t="s">
        <v>67</v>
      </c>
      <c r="C15">
        <v>56</v>
      </c>
      <c r="D15" t="s">
        <v>68</v>
      </c>
      <c r="E15" t="s">
        <v>69</v>
      </c>
      <c r="F15">
        <v>5</v>
      </c>
      <c r="G15">
        <v>1</v>
      </c>
      <c r="H15" t="s">
        <v>15</v>
      </c>
      <c r="I15">
        <v>90</v>
      </c>
      <c r="J15">
        <v>20</v>
      </c>
      <c r="K15">
        <f t="shared" si="0"/>
        <v>60.5</v>
      </c>
      <c r="L15">
        <f t="shared" si="1"/>
        <v>24</v>
      </c>
    </row>
    <row r="16" spans="1:13" x14ac:dyDescent="0.25">
      <c r="A16" t="s">
        <v>11</v>
      </c>
      <c r="B16" t="s">
        <v>73</v>
      </c>
      <c r="C16">
        <v>42</v>
      </c>
      <c r="D16" t="s">
        <v>74</v>
      </c>
      <c r="E16" t="s">
        <v>75</v>
      </c>
      <c r="F16">
        <v>5</v>
      </c>
      <c r="G16">
        <v>1</v>
      </c>
      <c r="H16" t="s">
        <v>15</v>
      </c>
      <c r="I16">
        <v>90</v>
      </c>
      <c r="J16">
        <v>30</v>
      </c>
      <c r="K16">
        <f t="shared" si="0"/>
        <v>60.5</v>
      </c>
      <c r="L16">
        <f t="shared" si="1"/>
        <v>29.5</v>
      </c>
      <c r="M16" t="s">
        <v>76</v>
      </c>
    </row>
    <row r="17" spans="1:13" x14ac:dyDescent="0.25">
      <c r="A17" t="s">
        <v>79</v>
      </c>
      <c r="B17" t="s">
        <v>80</v>
      </c>
      <c r="C17">
        <v>61</v>
      </c>
      <c r="D17" t="s">
        <v>81</v>
      </c>
      <c r="E17" t="s">
        <v>82</v>
      </c>
      <c r="F17">
        <v>5</v>
      </c>
      <c r="G17">
        <v>1</v>
      </c>
      <c r="H17" t="s">
        <v>15</v>
      </c>
      <c r="I17">
        <v>100</v>
      </c>
      <c r="J17">
        <v>100</v>
      </c>
      <c r="K17">
        <f t="shared" si="0"/>
        <v>79</v>
      </c>
      <c r="L17">
        <f t="shared" si="1"/>
        <v>84.5</v>
      </c>
    </row>
    <row r="18" spans="1:13" x14ac:dyDescent="0.25">
      <c r="A18" t="s">
        <v>20</v>
      </c>
      <c r="B18" t="s">
        <v>83</v>
      </c>
      <c r="C18">
        <v>46</v>
      </c>
      <c r="D18" t="s">
        <v>84</v>
      </c>
      <c r="E18" t="s">
        <v>85</v>
      </c>
      <c r="F18">
        <v>5</v>
      </c>
      <c r="G18">
        <v>1</v>
      </c>
      <c r="H18" t="s">
        <v>15</v>
      </c>
      <c r="I18">
        <v>30</v>
      </c>
      <c r="J18">
        <v>80</v>
      </c>
      <c r="K18">
        <f t="shared" si="0"/>
        <v>11.5</v>
      </c>
      <c r="L18">
        <f t="shared" si="1"/>
        <v>56.5</v>
      </c>
    </row>
    <row r="19" spans="1:13" x14ac:dyDescent="0.25">
      <c r="A19" t="s">
        <v>53</v>
      </c>
      <c r="B19" t="s">
        <v>86</v>
      </c>
      <c r="C19">
        <v>40</v>
      </c>
      <c r="D19" t="s">
        <v>87</v>
      </c>
      <c r="E19" t="s">
        <v>88</v>
      </c>
      <c r="F19">
        <v>5</v>
      </c>
      <c r="G19">
        <v>1</v>
      </c>
      <c r="H19" t="s">
        <v>15</v>
      </c>
      <c r="I19">
        <v>90</v>
      </c>
      <c r="J19">
        <v>0</v>
      </c>
      <c r="K19">
        <f t="shared" si="0"/>
        <v>60.5</v>
      </c>
      <c r="L19">
        <f t="shared" si="1"/>
        <v>13.5</v>
      </c>
    </row>
    <row r="20" spans="1:13" x14ac:dyDescent="0.25">
      <c r="A20" t="s">
        <v>29</v>
      </c>
      <c r="B20" t="s">
        <v>89</v>
      </c>
      <c r="C20">
        <v>38</v>
      </c>
      <c r="D20" t="s">
        <v>90</v>
      </c>
      <c r="E20" t="s">
        <v>91</v>
      </c>
      <c r="F20">
        <v>5</v>
      </c>
      <c r="G20">
        <v>1</v>
      </c>
      <c r="H20" t="s">
        <v>15</v>
      </c>
      <c r="I20">
        <v>20</v>
      </c>
      <c r="J20">
        <v>-10</v>
      </c>
      <c r="K20">
        <f t="shared" si="0"/>
        <v>7.5</v>
      </c>
      <c r="L20">
        <f t="shared" si="1"/>
        <v>6</v>
      </c>
    </row>
    <row r="21" spans="1:13" x14ac:dyDescent="0.25">
      <c r="A21" t="s">
        <v>92</v>
      </c>
      <c r="B21" t="s">
        <v>93</v>
      </c>
      <c r="C21">
        <v>38</v>
      </c>
      <c r="D21" t="s">
        <v>94</v>
      </c>
      <c r="E21" t="s">
        <v>95</v>
      </c>
      <c r="F21">
        <v>5</v>
      </c>
      <c r="G21">
        <v>1</v>
      </c>
      <c r="H21" t="s">
        <v>15</v>
      </c>
      <c r="I21">
        <v>100</v>
      </c>
      <c r="J21">
        <v>100</v>
      </c>
      <c r="K21">
        <f t="shared" si="0"/>
        <v>79</v>
      </c>
      <c r="L21">
        <f t="shared" si="1"/>
        <v>84.5</v>
      </c>
    </row>
    <row r="22" spans="1:13" x14ac:dyDescent="0.25">
      <c r="A22" t="s">
        <v>53</v>
      </c>
      <c r="B22" t="s">
        <v>99</v>
      </c>
      <c r="C22">
        <v>58</v>
      </c>
      <c r="D22" t="s">
        <v>100</v>
      </c>
      <c r="E22" t="s">
        <v>101</v>
      </c>
      <c r="F22">
        <v>5</v>
      </c>
      <c r="G22">
        <v>1</v>
      </c>
      <c r="H22" t="s">
        <v>15</v>
      </c>
      <c r="I22">
        <v>100</v>
      </c>
      <c r="J22">
        <v>90</v>
      </c>
      <c r="K22">
        <f t="shared" si="0"/>
        <v>79</v>
      </c>
      <c r="L22">
        <f t="shared" si="1"/>
        <v>71.5</v>
      </c>
    </row>
    <row r="23" spans="1:13" x14ac:dyDescent="0.25">
      <c r="A23" t="s">
        <v>53</v>
      </c>
      <c r="B23" t="s">
        <v>54</v>
      </c>
      <c r="C23">
        <v>59</v>
      </c>
      <c r="D23" t="s">
        <v>108</v>
      </c>
      <c r="E23" t="s">
        <v>109</v>
      </c>
      <c r="F23">
        <v>5</v>
      </c>
      <c r="G23">
        <v>1</v>
      </c>
      <c r="H23" t="s">
        <v>15</v>
      </c>
      <c r="I23">
        <v>80</v>
      </c>
      <c r="J23">
        <v>30</v>
      </c>
      <c r="K23">
        <f t="shared" si="0"/>
        <v>41</v>
      </c>
      <c r="L23">
        <f t="shared" si="1"/>
        <v>29.5</v>
      </c>
    </row>
    <row r="24" spans="1:13" x14ac:dyDescent="0.25">
      <c r="A24" t="s">
        <v>110</v>
      </c>
      <c r="B24" t="s">
        <v>111</v>
      </c>
      <c r="C24">
        <v>39</v>
      </c>
      <c r="D24" t="s">
        <v>112</v>
      </c>
      <c r="E24" t="s">
        <v>113</v>
      </c>
      <c r="F24">
        <v>5</v>
      </c>
      <c r="G24">
        <v>1</v>
      </c>
      <c r="H24" t="s">
        <v>15</v>
      </c>
      <c r="I24">
        <v>90</v>
      </c>
      <c r="J24">
        <v>90</v>
      </c>
      <c r="K24">
        <f t="shared" si="0"/>
        <v>60.5</v>
      </c>
      <c r="L24">
        <f t="shared" si="1"/>
        <v>71.5</v>
      </c>
    </row>
    <row r="25" spans="1:13" x14ac:dyDescent="0.25">
      <c r="A25" t="s">
        <v>114</v>
      </c>
      <c r="B25" t="s">
        <v>115</v>
      </c>
      <c r="C25">
        <v>50</v>
      </c>
      <c r="D25" t="s">
        <v>116</v>
      </c>
      <c r="E25" t="s">
        <v>117</v>
      </c>
      <c r="F25">
        <v>5</v>
      </c>
      <c r="G25">
        <v>1</v>
      </c>
      <c r="H25" t="s">
        <v>15</v>
      </c>
      <c r="I25">
        <v>100</v>
      </c>
      <c r="J25">
        <v>100</v>
      </c>
      <c r="K25">
        <f t="shared" si="0"/>
        <v>79</v>
      </c>
      <c r="L25">
        <f t="shared" si="1"/>
        <v>84.5</v>
      </c>
    </row>
    <row r="26" spans="1:13" x14ac:dyDescent="0.25">
      <c r="A26" t="s">
        <v>53</v>
      </c>
      <c r="B26" t="s">
        <v>118</v>
      </c>
      <c r="C26">
        <v>36</v>
      </c>
      <c r="D26" t="s">
        <v>119</v>
      </c>
      <c r="E26" t="s">
        <v>120</v>
      </c>
      <c r="F26">
        <v>5</v>
      </c>
      <c r="G26">
        <v>1</v>
      </c>
      <c r="H26" t="s">
        <v>15</v>
      </c>
      <c r="I26">
        <v>95</v>
      </c>
      <c r="J26">
        <v>95</v>
      </c>
      <c r="K26">
        <f t="shared" si="0"/>
        <v>67</v>
      </c>
      <c r="L26">
        <f t="shared" si="1"/>
        <v>77.5</v>
      </c>
    </row>
    <row r="27" spans="1:13" x14ac:dyDescent="0.25">
      <c r="A27" t="s">
        <v>53</v>
      </c>
      <c r="B27" t="s">
        <v>124</v>
      </c>
      <c r="C27">
        <v>40</v>
      </c>
      <c r="D27" t="s">
        <v>125</v>
      </c>
      <c r="E27" t="s">
        <v>126</v>
      </c>
      <c r="F27">
        <v>5</v>
      </c>
      <c r="G27">
        <v>1</v>
      </c>
      <c r="H27" t="s">
        <v>15</v>
      </c>
      <c r="I27">
        <v>20</v>
      </c>
      <c r="J27">
        <v>-20</v>
      </c>
      <c r="K27">
        <f t="shared" si="0"/>
        <v>7.5</v>
      </c>
      <c r="L27">
        <f t="shared" si="1"/>
        <v>5</v>
      </c>
    </row>
    <row r="28" spans="1:13" x14ac:dyDescent="0.25">
      <c r="A28" t="s">
        <v>127</v>
      </c>
      <c r="B28" t="s">
        <v>128</v>
      </c>
      <c r="C28">
        <v>33</v>
      </c>
      <c r="D28" t="s">
        <v>129</v>
      </c>
      <c r="E28" t="s">
        <v>130</v>
      </c>
      <c r="F28">
        <v>5</v>
      </c>
      <c r="G28">
        <v>1</v>
      </c>
      <c r="H28" t="s">
        <v>15</v>
      </c>
      <c r="I28">
        <v>85</v>
      </c>
      <c r="J28">
        <v>90</v>
      </c>
      <c r="K28">
        <f t="shared" si="0"/>
        <v>53</v>
      </c>
      <c r="L28">
        <f t="shared" si="1"/>
        <v>71.5</v>
      </c>
    </row>
    <row r="29" spans="1:13" x14ac:dyDescent="0.25">
      <c r="A29" t="s">
        <v>131</v>
      </c>
      <c r="B29" t="s">
        <v>132</v>
      </c>
      <c r="C29">
        <v>47</v>
      </c>
      <c r="D29" t="s">
        <v>133</v>
      </c>
      <c r="E29" t="s">
        <v>134</v>
      </c>
      <c r="F29">
        <v>5</v>
      </c>
      <c r="G29">
        <v>1</v>
      </c>
      <c r="H29" t="s">
        <v>15</v>
      </c>
      <c r="I29">
        <v>80</v>
      </c>
      <c r="J29">
        <v>80</v>
      </c>
      <c r="K29">
        <f t="shared" si="0"/>
        <v>41</v>
      </c>
      <c r="L29">
        <f t="shared" si="1"/>
        <v>56.5</v>
      </c>
      <c r="M29" t="s">
        <v>135</v>
      </c>
    </row>
    <row r="30" spans="1:13" x14ac:dyDescent="0.25">
      <c r="A30" t="s">
        <v>136</v>
      </c>
      <c r="B30" t="s">
        <v>137</v>
      </c>
      <c r="C30">
        <v>31</v>
      </c>
      <c r="D30" t="s">
        <v>138</v>
      </c>
      <c r="E30" t="s">
        <v>139</v>
      </c>
      <c r="F30">
        <v>5</v>
      </c>
      <c r="G30">
        <v>1</v>
      </c>
      <c r="H30" t="s">
        <v>15</v>
      </c>
      <c r="I30">
        <v>100</v>
      </c>
      <c r="J30">
        <v>100</v>
      </c>
      <c r="K30">
        <f t="shared" si="0"/>
        <v>79</v>
      </c>
      <c r="L30">
        <f t="shared" si="1"/>
        <v>84.5</v>
      </c>
    </row>
    <row r="31" spans="1:13" x14ac:dyDescent="0.25">
      <c r="A31" t="s">
        <v>66</v>
      </c>
      <c r="B31" t="s">
        <v>140</v>
      </c>
      <c r="C31" t="s">
        <v>141</v>
      </c>
      <c r="D31" t="s">
        <v>142</v>
      </c>
      <c r="E31" t="s">
        <v>143</v>
      </c>
      <c r="F31">
        <v>5</v>
      </c>
      <c r="G31">
        <v>1</v>
      </c>
      <c r="H31" t="s">
        <v>15</v>
      </c>
      <c r="I31">
        <v>40</v>
      </c>
      <c r="J31">
        <v>20</v>
      </c>
      <c r="K31">
        <f t="shared" si="0"/>
        <v>13</v>
      </c>
      <c r="L31">
        <f t="shared" si="1"/>
        <v>24</v>
      </c>
    </row>
    <row r="32" spans="1:13" x14ac:dyDescent="0.25">
      <c r="A32" t="s">
        <v>16</v>
      </c>
      <c r="B32" t="s">
        <v>144</v>
      </c>
      <c r="C32">
        <v>38</v>
      </c>
      <c r="D32" t="s">
        <v>145</v>
      </c>
      <c r="E32" t="s">
        <v>146</v>
      </c>
      <c r="F32">
        <v>5</v>
      </c>
      <c r="G32">
        <v>1</v>
      </c>
      <c r="H32" t="s">
        <v>15</v>
      </c>
      <c r="I32">
        <v>75</v>
      </c>
      <c r="J32">
        <v>0</v>
      </c>
      <c r="K32">
        <f t="shared" si="0"/>
        <v>29</v>
      </c>
      <c r="L32">
        <f t="shared" si="1"/>
        <v>13.5</v>
      </c>
    </row>
    <row r="33" spans="1:13" x14ac:dyDescent="0.25">
      <c r="A33" t="s">
        <v>16</v>
      </c>
      <c r="B33" t="s">
        <v>147</v>
      </c>
      <c r="C33">
        <v>74</v>
      </c>
      <c r="D33" t="s">
        <v>148</v>
      </c>
      <c r="E33" t="s">
        <v>149</v>
      </c>
      <c r="F33">
        <v>5</v>
      </c>
      <c r="G33">
        <v>1</v>
      </c>
      <c r="H33" t="s">
        <v>15</v>
      </c>
      <c r="I33">
        <v>85</v>
      </c>
      <c r="J33">
        <v>90</v>
      </c>
      <c r="K33">
        <f t="shared" si="0"/>
        <v>53</v>
      </c>
      <c r="L33">
        <f t="shared" si="1"/>
        <v>71.5</v>
      </c>
      <c r="M33" t="s">
        <v>150</v>
      </c>
    </row>
    <row r="34" spans="1:13" x14ac:dyDescent="0.25">
      <c r="A34" t="s">
        <v>151</v>
      </c>
      <c r="B34" t="s">
        <v>152</v>
      </c>
      <c r="C34">
        <v>36</v>
      </c>
      <c r="D34" t="s">
        <v>153</v>
      </c>
      <c r="E34" t="s">
        <v>154</v>
      </c>
      <c r="F34">
        <v>5</v>
      </c>
      <c r="G34">
        <v>1</v>
      </c>
      <c r="H34" t="s">
        <v>15</v>
      </c>
      <c r="I34">
        <v>100</v>
      </c>
      <c r="J34">
        <v>80</v>
      </c>
      <c r="K34">
        <f t="shared" ref="K34:K65" si="2">_xlfn.RANK.AVG(I34,I$2:I$91,1)</f>
        <v>79</v>
      </c>
      <c r="L34">
        <f t="shared" ref="L34:L65" si="3">_xlfn.RANK.AVG(J34,J$2:J$91,1)</f>
        <v>56.5</v>
      </c>
    </row>
    <row r="35" spans="1:13" x14ac:dyDescent="0.25">
      <c r="A35" t="s">
        <v>114</v>
      </c>
      <c r="B35" t="s">
        <v>158</v>
      </c>
      <c r="C35">
        <v>33</v>
      </c>
      <c r="D35" t="s">
        <v>159</v>
      </c>
      <c r="E35" t="s">
        <v>160</v>
      </c>
      <c r="F35">
        <v>5</v>
      </c>
      <c r="G35">
        <v>1</v>
      </c>
      <c r="H35" t="s">
        <v>15</v>
      </c>
      <c r="I35">
        <v>100</v>
      </c>
      <c r="J35">
        <v>70</v>
      </c>
      <c r="K35">
        <f t="shared" si="2"/>
        <v>79</v>
      </c>
      <c r="L35">
        <f t="shared" si="3"/>
        <v>43</v>
      </c>
    </row>
    <row r="36" spans="1:13" x14ac:dyDescent="0.25">
      <c r="A36" t="s">
        <v>131</v>
      </c>
      <c r="C36">
        <v>42</v>
      </c>
      <c r="D36" t="s">
        <v>161</v>
      </c>
      <c r="E36" t="s">
        <v>162</v>
      </c>
      <c r="F36">
        <v>5</v>
      </c>
      <c r="G36">
        <v>1</v>
      </c>
      <c r="H36" t="s">
        <v>15</v>
      </c>
      <c r="I36">
        <v>70</v>
      </c>
      <c r="J36">
        <v>-70</v>
      </c>
      <c r="K36">
        <f t="shared" si="2"/>
        <v>25.5</v>
      </c>
      <c r="L36">
        <f t="shared" si="3"/>
        <v>1</v>
      </c>
      <c r="M36" t="s">
        <v>163</v>
      </c>
    </row>
    <row r="37" spans="1:13" x14ac:dyDescent="0.25">
      <c r="A37" t="s">
        <v>16</v>
      </c>
      <c r="B37" t="s">
        <v>164</v>
      </c>
      <c r="C37">
        <v>34</v>
      </c>
      <c r="D37" t="s">
        <v>165</v>
      </c>
      <c r="E37" t="s">
        <v>166</v>
      </c>
      <c r="F37">
        <v>5</v>
      </c>
      <c r="G37">
        <v>1</v>
      </c>
      <c r="H37" t="s">
        <v>15</v>
      </c>
      <c r="I37">
        <v>100</v>
      </c>
      <c r="J37">
        <v>0</v>
      </c>
      <c r="K37">
        <f t="shared" si="2"/>
        <v>79</v>
      </c>
      <c r="L37">
        <f t="shared" si="3"/>
        <v>13.5</v>
      </c>
      <c r="M37" t="s">
        <v>167</v>
      </c>
    </row>
    <row r="38" spans="1:13" x14ac:dyDescent="0.25">
      <c r="A38" t="s">
        <v>168</v>
      </c>
      <c r="B38" t="s">
        <v>169</v>
      </c>
      <c r="C38">
        <v>39</v>
      </c>
      <c r="D38" t="s">
        <v>170</v>
      </c>
      <c r="E38" t="s">
        <v>171</v>
      </c>
      <c r="F38">
        <v>5</v>
      </c>
      <c r="G38">
        <v>1</v>
      </c>
      <c r="H38" t="s">
        <v>15</v>
      </c>
      <c r="I38">
        <v>50</v>
      </c>
      <c r="J38">
        <v>50</v>
      </c>
      <c r="K38">
        <f t="shared" si="2"/>
        <v>18</v>
      </c>
      <c r="L38">
        <f t="shared" si="3"/>
        <v>35</v>
      </c>
    </row>
    <row r="39" spans="1:13" x14ac:dyDescent="0.25">
      <c r="A39" t="s">
        <v>20</v>
      </c>
      <c r="B39" t="s">
        <v>172</v>
      </c>
      <c r="C39">
        <v>32</v>
      </c>
      <c r="D39" t="s">
        <v>173</v>
      </c>
      <c r="E39" t="s">
        <v>174</v>
      </c>
      <c r="F39">
        <v>5</v>
      </c>
      <c r="G39">
        <v>1</v>
      </c>
      <c r="H39" t="s">
        <v>15</v>
      </c>
      <c r="I39">
        <v>80</v>
      </c>
      <c r="J39">
        <v>80</v>
      </c>
      <c r="K39">
        <f t="shared" si="2"/>
        <v>41</v>
      </c>
      <c r="L39">
        <f t="shared" si="3"/>
        <v>56.5</v>
      </c>
    </row>
    <row r="40" spans="1:13" x14ac:dyDescent="0.25">
      <c r="A40" t="s">
        <v>11</v>
      </c>
      <c r="B40" t="s">
        <v>175</v>
      </c>
      <c r="D40" t="s">
        <v>176</v>
      </c>
      <c r="E40" t="s">
        <v>177</v>
      </c>
      <c r="F40">
        <v>5</v>
      </c>
      <c r="G40">
        <v>1</v>
      </c>
      <c r="H40" t="s">
        <v>15</v>
      </c>
      <c r="I40">
        <v>20</v>
      </c>
      <c r="J40">
        <v>0</v>
      </c>
      <c r="K40">
        <f t="shared" si="2"/>
        <v>7.5</v>
      </c>
      <c r="L40">
        <f t="shared" si="3"/>
        <v>13.5</v>
      </c>
    </row>
    <row r="41" spans="1:13" x14ac:dyDescent="0.25">
      <c r="A41" t="s">
        <v>11</v>
      </c>
      <c r="B41" t="s">
        <v>178</v>
      </c>
      <c r="C41">
        <v>38</v>
      </c>
      <c r="D41" t="s">
        <v>179</v>
      </c>
      <c r="E41" t="s">
        <v>180</v>
      </c>
      <c r="F41">
        <v>5</v>
      </c>
      <c r="G41">
        <v>1</v>
      </c>
      <c r="H41" t="s">
        <v>15</v>
      </c>
      <c r="I41">
        <v>80</v>
      </c>
      <c r="J41">
        <v>80</v>
      </c>
      <c r="K41">
        <f t="shared" si="2"/>
        <v>41</v>
      </c>
      <c r="L41">
        <f t="shared" si="3"/>
        <v>56.5</v>
      </c>
    </row>
    <row r="42" spans="1:13" x14ac:dyDescent="0.25">
      <c r="A42" t="s">
        <v>53</v>
      </c>
      <c r="B42" t="s">
        <v>181</v>
      </c>
      <c r="C42">
        <v>45</v>
      </c>
      <c r="D42" t="s">
        <v>182</v>
      </c>
      <c r="E42" t="s">
        <v>183</v>
      </c>
      <c r="F42">
        <v>5</v>
      </c>
      <c r="G42">
        <v>1</v>
      </c>
      <c r="H42" t="s">
        <v>15</v>
      </c>
      <c r="I42">
        <v>90</v>
      </c>
      <c r="J42">
        <v>90</v>
      </c>
      <c r="K42">
        <f t="shared" si="2"/>
        <v>60.5</v>
      </c>
      <c r="L42">
        <f t="shared" si="3"/>
        <v>71.5</v>
      </c>
    </row>
    <row r="43" spans="1:13" x14ac:dyDescent="0.25">
      <c r="A43" t="s">
        <v>53</v>
      </c>
      <c r="B43" t="s">
        <v>184</v>
      </c>
      <c r="C43">
        <v>49</v>
      </c>
      <c r="D43" t="s">
        <v>185</v>
      </c>
      <c r="E43" t="s">
        <v>186</v>
      </c>
      <c r="F43">
        <v>5</v>
      </c>
      <c r="G43">
        <v>1</v>
      </c>
      <c r="H43" t="s">
        <v>15</v>
      </c>
      <c r="I43">
        <v>100</v>
      </c>
      <c r="J43">
        <v>100</v>
      </c>
      <c r="K43">
        <f t="shared" si="2"/>
        <v>79</v>
      </c>
      <c r="L43">
        <f t="shared" si="3"/>
        <v>84.5</v>
      </c>
    </row>
    <row r="44" spans="1:13" x14ac:dyDescent="0.25">
      <c r="A44" t="s">
        <v>20</v>
      </c>
      <c r="B44" t="s">
        <v>172</v>
      </c>
      <c r="C44">
        <v>44</v>
      </c>
      <c r="D44" t="s">
        <v>187</v>
      </c>
      <c r="E44" t="s">
        <v>188</v>
      </c>
      <c r="F44">
        <v>5</v>
      </c>
      <c r="G44">
        <v>1</v>
      </c>
      <c r="H44" t="s">
        <v>15</v>
      </c>
      <c r="I44">
        <v>80</v>
      </c>
      <c r="J44">
        <v>80</v>
      </c>
      <c r="K44">
        <f t="shared" si="2"/>
        <v>41</v>
      </c>
      <c r="L44">
        <f t="shared" si="3"/>
        <v>56.5</v>
      </c>
    </row>
    <row r="45" spans="1:13" x14ac:dyDescent="0.25">
      <c r="A45" t="s">
        <v>127</v>
      </c>
      <c r="B45" t="s">
        <v>189</v>
      </c>
      <c r="C45">
        <v>39</v>
      </c>
      <c r="D45" t="s">
        <v>190</v>
      </c>
      <c r="E45" t="s">
        <v>191</v>
      </c>
      <c r="F45">
        <v>5</v>
      </c>
      <c r="G45">
        <v>1</v>
      </c>
      <c r="H45" t="s">
        <v>15</v>
      </c>
      <c r="I45">
        <v>75</v>
      </c>
      <c r="J45">
        <v>95</v>
      </c>
      <c r="K45">
        <f t="shared" si="2"/>
        <v>29</v>
      </c>
      <c r="L45">
        <f t="shared" si="3"/>
        <v>77.5</v>
      </c>
    </row>
    <row r="46" spans="1:13" x14ac:dyDescent="0.25">
      <c r="A46" t="s">
        <v>53</v>
      </c>
      <c r="B46" t="s">
        <v>192</v>
      </c>
      <c r="D46" t="s">
        <v>193</v>
      </c>
      <c r="E46" t="s">
        <v>194</v>
      </c>
      <c r="F46">
        <v>5</v>
      </c>
      <c r="G46">
        <v>1</v>
      </c>
      <c r="H46" t="s">
        <v>15</v>
      </c>
      <c r="I46">
        <v>100</v>
      </c>
      <c r="J46">
        <v>90</v>
      </c>
      <c r="K46">
        <f t="shared" si="2"/>
        <v>79</v>
      </c>
      <c r="L46">
        <f t="shared" si="3"/>
        <v>71.5</v>
      </c>
      <c r="M46" t="s">
        <v>195</v>
      </c>
    </row>
    <row r="47" spans="1:13" x14ac:dyDescent="0.25">
      <c r="A47" t="s">
        <v>168</v>
      </c>
      <c r="B47" t="s">
        <v>196</v>
      </c>
      <c r="C47">
        <v>36</v>
      </c>
      <c r="D47" t="s">
        <v>197</v>
      </c>
      <c r="E47" t="s">
        <v>198</v>
      </c>
      <c r="F47">
        <v>5</v>
      </c>
      <c r="G47">
        <v>1</v>
      </c>
      <c r="H47" t="s">
        <v>15</v>
      </c>
      <c r="I47">
        <v>100</v>
      </c>
      <c r="J47">
        <v>80</v>
      </c>
      <c r="K47">
        <f t="shared" si="2"/>
        <v>79</v>
      </c>
      <c r="L47">
        <f t="shared" si="3"/>
        <v>56.5</v>
      </c>
    </row>
    <row r="48" spans="1:13" x14ac:dyDescent="0.25">
      <c r="A48" t="s">
        <v>29</v>
      </c>
      <c r="B48" t="s">
        <v>199</v>
      </c>
      <c r="C48">
        <v>42</v>
      </c>
      <c r="D48" t="s">
        <v>200</v>
      </c>
      <c r="E48" t="s">
        <v>201</v>
      </c>
      <c r="F48">
        <v>5</v>
      </c>
      <c r="G48">
        <v>1</v>
      </c>
      <c r="H48" t="s">
        <v>15</v>
      </c>
      <c r="I48">
        <v>70</v>
      </c>
      <c r="J48">
        <v>80</v>
      </c>
      <c r="K48">
        <f t="shared" si="2"/>
        <v>25.5</v>
      </c>
      <c r="L48">
        <f t="shared" si="3"/>
        <v>56.5</v>
      </c>
    </row>
    <row r="49" spans="1:13" x14ac:dyDescent="0.25">
      <c r="A49" t="s">
        <v>53</v>
      </c>
      <c r="B49" t="s">
        <v>202</v>
      </c>
      <c r="C49">
        <v>34</v>
      </c>
      <c r="D49" t="s">
        <v>203</v>
      </c>
      <c r="E49" t="s">
        <v>204</v>
      </c>
      <c r="F49">
        <v>5</v>
      </c>
      <c r="G49">
        <v>1</v>
      </c>
      <c r="H49" t="s">
        <v>15</v>
      </c>
      <c r="I49">
        <v>80</v>
      </c>
      <c r="J49">
        <v>70</v>
      </c>
      <c r="K49">
        <f t="shared" si="2"/>
        <v>41</v>
      </c>
      <c r="L49">
        <f t="shared" si="3"/>
        <v>43</v>
      </c>
    </row>
    <row r="50" spans="1:13" x14ac:dyDescent="0.25">
      <c r="A50" t="s">
        <v>53</v>
      </c>
      <c r="B50" t="s">
        <v>208</v>
      </c>
      <c r="C50">
        <v>56</v>
      </c>
      <c r="D50" t="s">
        <v>209</v>
      </c>
      <c r="E50" t="s">
        <v>210</v>
      </c>
      <c r="F50">
        <v>5</v>
      </c>
      <c r="G50">
        <v>1</v>
      </c>
      <c r="H50" t="s">
        <v>15</v>
      </c>
      <c r="I50">
        <v>80</v>
      </c>
      <c r="J50">
        <v>80</v>
      </c>
      <c r="K50">
        <f t="shared" si="2"/>
        <v>41</v>
      </c>
      <c r="L50">
        <f t="shared" si="3"/>
        <v>56.5</v>
      </c>
    </row>
    <row r="51" spans="1:13" x14ac:dyDescent="0.25">
      <c r="A51" t="s">
        <v>16</v>
      </c>
      <c r="B51" t="s">
        <v>144</v>
      </c>
      <c r="C51">
        <v>54</v>
      </c>
      <c r="D51" t="s">
        <v>211</v>
      </c>
      <c r="E51" t="s">
        <v>212</v>
      </c>
      <c r="F51">
        <v>5</v>
      </c>
      <c r="G51">
        <v>1</v>
      </c>
      <c r="H51" t="s">
        <v>15</v>
      </c>
      <c r="I51">
        <v>50</v>
      </c>
      <c r="J51">
        <v>90</v>
      </c>
      <c r="K51">
        <f t="shared" si="2"/>
        <v>18</v>
      </c>
      <c r="L51">
        <f t="shared" si="3"/>
        <v>71.5</v>
      </c>
    </row>
    <row r="52" spans="1:13" x14ac:dyDescent="0.25">
      <c r="D52" t="s">
        <v>213</v>
      </c>
      <c r="E52" t="s">
        <v>214</v>
      </c>
      <c r="F52">
        <v>5</v>
      </c>
      <c r="G52">
        <v>1</v>
      </c>
      <c r="H52" t="s">
        <v>15</v>
      </c>
      <c r="I52">
        <v>90</v>
      </c>
      <c r="J52">
        <v>80</v>
      </c>
      <c r="K52">
        <f t="shared" si="2"/>
        <v>60.5</v>
      </c>
      <c r="L52">
        <f t="shared" si="3"/>
        <v>56.5</v>
      </c>
    </row>
    <row r="53" spans="1:13" x14ac:dyDescent="0.25">
      <c r="A53" t="s">
        <v>168</v>
      </c>
      <c r="B53" t="s">
        <v>215</v>
      </c>
      <c r="C53">
        <v>44</v>
      </c>
      <c r="D53" t="s">
        <v>216</v>
      </c>
      <c r="E53" t="s">
        <v>217</v>
      </c>
      <c r="F53">
        <v>5</v>
      </c>
      <c r="G53">
        <v>1</v>
      </c>
      <c r="H53" t="s">
        <v>15</v>
      </c>
      <c r="I53">
        <v>85</v>
      </c>
      <c r="J53">
        <v>70</v>
      </c>
      <c r="K53">
        <f t="shared" si="2"/>
        <v>53</v>
      </c>
      <c r="L53">
        <f t="shared" si="3"/>
        <v>43</v>
      </c>
    </row>
    <row r="54" spans="1:13" x14ac:dyDescent="0.25">
      <c r="A54" t="s">
        <v>45</v>
      </c>
      <c r="B54" t="s">
        <v>46</v>
      </c>
      <c r="C54">
        <v>47</v>
      </c>
      <c r="D54" t="s">
        <v>218</v>
      </c>
      <c r="E54" t="s">
        <v>219</v>
      </c>
      <c r="F54">
        <v>5</v>
      </c>
      <c r="G54">
        <v>1</v>
      </c>
      <c r="H54" t="s">
        <v>15</v>
      </c>
      <c r="I54">
        <v>80</v>
      </c>
      <c r="J54">
        <v>80</v>
      </c>
      <c r="K54">
        <f t="shared" si="2"/>
        <v>41</v>
      </c>
      <c r="L54">
        <f t="shared" si="3"/>
        <v>56.5</v>
      </c>
    </row>
    <row r="55" spans="1:13" x14ac:dyDescent="0.25">
      <c r="A55" t="s">
        <v>223</v>
      </c>
      <c r="B55" t="s">
        <v>224</v>
      </c>
      <c r="C55">
        <v>61</v>
      </c>
      <c r="D55" t="s">
        <v>225</v>
      </c>
      <c r="E55" t="s">
        <v>226</v>
      </c>
      <c r="F55">
        <v>5</v>
      </c>
      <c r="G55">
        <v>1</v>
      </c>
      <c r="H55" t="s">
        <v>15</v>
      </c>
      <c r="I55">
        <v>70</v>
      </c>
      <c r="J55">
        <v>100</v>
      </c>
      <c r="K55">
        <f t="shared" si="2"/>
        <v>25.5</v>
      </c>
      <c r="L55">
        <f t="shared" si="3"/>
        <v>84.5</v>
      </c>
    </row>
    <row r="56" spans="1:13" x14ac:dyDescent="0.25">
      <c r="A56" t="s">
        <v>110</v>
      </c>
      <c r="B56" t="s">
        <v>227</v>
      </c>
      <c r="D56" t="s">
        <v>228</v>
      </c>
      <c r="E56" t="s">
        <v>229</v>
      </c>
      <c r="F56">
        <v>5</v>
      </c>
      <c r="G56">
        <v>1</v>
      </c>
      <c r="H56" t="s">
        <v>15</v>
      </c>
      <c r="I56">
        <v>50</v>
      </c>
      <c r="J56">
        <v>0</v>
      </c>
      <c r="K56">
        <f t="shared" si="2"/>
        <v>18</v>
      </c>
      <c r="L56">
        <f t="shared" si="3"/>
        <v>13.5</v>
      </c>
    </row>
    <row r="57" spans="1:13" x14ac:dyDescent="0.25">
      <c r="A57" t="s">
        <v>16</v>
      </c>
      <c r="B57" t="s">
        <v>230</v>
      </c>
      <c r="C57">
        <v>36</v>
      </c>
      <c r="D57" t="s">
        <v>231</v>
      </c>
      <c r="E57" t="s">
        <v>232</v>
      </c>
      <c r="F57">
        <v>5</v>
      </c>
      <c r="G57">
        <v>1</v>
      </c>
      <c r="H57" t="s">
        <v>15</v>
      </c>
      <c r="I57">
        <v>80</v>
      </c>
      <c r="J57">
        <v>90</v>
      </c>
      <c r="K57">
        <f t="shared" si="2"/>
        <v>41</v>
      </c>
      <c r="L57">
        <f t="shared" si="3"/>
        <v>71.5</v>
      </c>
    </row>
    <row r="58" spans="1:13" x14ac:dyDescent="0.25">
      <c r="A58" t="s">
        <v>11</v>
      </c>
      <c r="B58" t="s">
        <v>236</v>
      </c>
      <c r="C58">
        <v>53</v>
      </c>
      <c r="D58" t="s">
        <v>237</v>
      </c>
      <c r="E58" t="s">
        <v>238</v>
      </c>
      <c r="F58">
        <v>5</v>
      </c>
      <c r="G58">
        <v>1</v>
      </c>
      <c r="H58" t="s">
        <v>15</v>
      </c>
      <c r="I58">
        <v>0</v>
      </c>
      <c r="J58">
        <v>-50</v>
      </c>
      <c r="K58">
        <f t="shared" si="2"/>
        <v>3</v>
      </c>
      <c r="L58">
        <f t="shared" si="3"/>
        <v>2.5</v>
      </c>
    </row>
    <row r="59" spans="1:13" x14ac:dyDescent="0.25">
      <c r="A59" t="s">
        <v>29</v>
      </c>
      <c r="B59" t="s">
        <v>239</v>
      </c>
      <c r="C59">
        <v>44</v>
      </c>
      <c r="D59" t="s">
        <v>240</v>
      </c>
      <c r="E59" t="s">
        <v>241</v>
      </c>
      <c r="F59">
        <v>5</v>
      </c>
      <c r="G59">
        <v>1</v>
      </c>
      <c r="H59" t="s">
        <v>15</v>
      </c>
      <c r="I59">
        <v>50</v>
      </c>
      <c r="J59">
        <v>20</v>
      </c>
      <c r="K59">
        <f t="shared" si="2"/>
        <v>18</v>
      </c>
      <c r="L59">
        <f t="shared" si="3"/>
        <v>24</v>
      </c>
    </row>
    <row r="60" spans="1:13" x14ac:dyDescent="0.25">
      <c r="A60" t="s">
        <v>110</v>
      </c>
      <c r="B60" t="s">
        <v>242</v>
      </c>
      <c r="C60">
        <v>71</v>
      </c>
      <c r="D60" t="s">
        <v>243</v>
      </c>
      <c r="E60" t="s">
        <v>244</v>
      </c>
      <c r="F60">
        <v>5</v>
      </c>
      <c r="G60">
        <v>1</v>
      </c>
      <c r="H60" t="s">
        <v>15</v>
      </c>
      <c r="I60">
        <v>100</v>
      </c>
      <c r="J60">
        <v>100</v>
      </c>
      <c r="K60">
        <f t="shared" si="2"/>
        <v>79</v>
      </c>
      <c r="L60">
        <f t="shared" si="3"/>
        <v>84.5</v>
      </c>
    </row>
    <row r="61" spans="1:13" x14ac:dyDescent="0.25">
      <c r="A61" t="s">
        <v>53</v>
      </c>
      <c r="B61" t="s">
        <v>245</v>
      </c>
      <c r="C61">
        <v>47</v>
      </c>
      <c r="D61" t="s">
        <v>246</v>
      </c>
      <c r="E61" t="s">
        <v>247</v>
      </c>
      <c r="F61">
        <v>5</v>
      </c>
      <c r="G61">
        <v>1</v>
      </c>
      <c r="H61" t="s">
        <v>15</v>
      </c>
      <c r="I61">
        <v>90</v>
      </c>
      <c r="J61">
        <v>30</v>
      </c>
      <c r="K61">
        <f t="shared" si="2"/>
        <v>60.5</v>
      </c>
      <c r="L61">
        <f t="shared" si="3"/>
        <v>29.5</v>
      </c>
    </row>
    <row r="62" spans="1:13" x14ac:dyDescent="0.25">
      <c r="A62" t="s">
        <v>16</v>
      </c>
      <c r="B62" t="s">
        <v>248</v>
      </c>
      <c r="C62">
        <v>46</v>
      </c>
      <c r="D62" t="s">
        <v>249</v>
      </c>
      <c r="E62" t="s">
        <v>250</v>
      </c>
      <c r="F62">
        <v>5</v>
      </c>
      <c r="G62">
        <v>1</v>
      </c>
      <c r="H62" t="s">
        <v>15</v>
      </c>
      <c r="I62">
        <v>25</v>
      </c>
      <c r="J62">
        <v>20</v>
      </c>
      <c r="K62">
        <f t="shared" si="2"/>
        <v>10</v>
      </c>
      <c r="L62">
        <f t="shared" si="3"/>
        <v>24</v>
      </c>
      <c r="M62" t="s">
        <v>251</v>
      </c>
    </row>
    <row r="63" spans="1:13" x14ac:dyDescent="0.25">
      <c r="A63" t="s">
        <v>11</v>
      </c>
      <c r="B63" t="s">
        <v>252</v>
      </c>
      <c r="C63">
        <v>54</v>
      </c>
      <c r="D63" t="s">
        <v>253</v>
      </c>
      <c r="E63" t="s">
        <v>254</v>
      </c>
      <c r="F63">
        <v>5</v>
      </c>
      <c r="G63">
        <v>1</v>
      </c>
      <c r="H63" t="s">
        <v>15</v>
      </c>
      <c r="I63">
        <v>50</v>
      </c>
      <c r="J63">
        <v>50</v>
      </c>
      <c r="K63">
        <f t="shared" si="2"/>
        <v>18</v>
      </c>
      <c r="L63">
        <f t="shared" si="3"/>
        <v>35</v>
      </c>
    </row>
    <row r="64" spans="1:13" x14ac:dyDescent="0.25">
      <c r="A64" t="s">
        <v>257</v>
      </c>
      <c r="B64" t="s">
        <v>258</v>
      </c>
      <c r="C64">
        <v>49</v>
      </c>
      <c r="D64" t="s">
        <v>259</v>
      </c>
      <c r="E64" t="s">
        <v>260</v>
      </c>
      <c r="F64">
        <v>5</v>
      </c>
      <c r="G64">
        <v>1</v>
      </c>
      <c r="H64" t="s">
        <v>15</v>
      </c>
      <c r="I64">
        <v>80</v>
      </c>
      <c r="J64">
        <v>50</v>
      </c>
      <c r="K64">
        <f t="shared" si="2"/>
        <v>41</v>
      </c>
      <c r="L64">
        <f t="shared" si="3"/>
        <v>35</v>
      </c>
    </row>
    <row r="65" spans="1:13" x14ac:dyDescent="0.25">
      <c r="A65" t="s">
        <v>261</v>
      </c>
      <c r="B65" t="s">
        <v>262</v>
      </c>
      <c r="C65">
        <v>41</v>
      </c>
      <c r="D65" t="s">
        <v>263</v>
      </c>
      <c r="E65" t="s">
        <v>264</v>
      </c>
      <c r="F65">
        <v>5</v>
      </c>
      <c r="G65">
        <v>1</v>
      </c>
      <c r="H65" t="s">
        <v>15</v>
      </c>
      <c r="I65">
        <v>90</v>
      </c>
      <c r="J65">
        <v>100</v>
      </c>
      <c r="K65">
        <f t="shared" si="2"/>
        <v>60.5</v>
      </c>
      <c r="L65">
        <f t="shared" si="3"/>
        <v>84.5</v>
      </c>
    </row>
    <row r="66" spans="1:13" x14ac:dyDescent="0.25">
      <c r="A66" t="s">
        <v>265</v>
      </c>
      <c r="B66" t="s">
        <v>266</v>
      </c>
      <c r="C66">
        <v>39</v>
      </c>
      <c r="D66" t="s">
        <v>267</v>
      </c>
      <c r="E66" t="s">
        <v>268</v>
      </c>
      <c r="F66">
        <v>5</v>
      </c>
      <c r="G66">
        <v>1</v>
      </c>
      <c r="H66" t="s">
        <v>15</v>
      </c>
      <c r="I66">
        <v>20</v>
      </c>
      <c r="J66">
        <v>20</v>
      </c>
      <c r="K66">
        <f t="shared" ref="K66:K91" si="4">_xlfn.RANK.AVG(I66,I$2:I$91,1)</f>
        <v>7.5</v>
      </c>
      <c r="L66">
        <f t="shared" ref="L66:L91" si="5">_xlfn.RANK.AVG(J66,J$2:J$91,1)</f>
        <v>24</v>
      </c>
    </row>
    <row r="67" spans="1:13" x14ac:dyDescent="0.25">
      <c r="A67" t="s">
        <v>45</v>
      </c>
      <c r="B67" t="s">
        <v>46</v>
      </c>
      <c r="C67">
        <v>59</v>
      </c>
      <c r="D67" t="s">
        <v>269</v>
      </c>
      <c r="E67" t="s">
        <v>270</v>
      </c>
      <c r="F67">
        <v>5</v>
      </c>
      <c r="G67">
        <v>1</v>
      </c>
      <c r="H67" t="s">
        <v>15</v>
      </c>
      <c r="I67">
        <v>50</v>
      </c>
      <c r="J67">
        <v>75</v>
      </c>
      <c r="K67">
        <f t="shared" si="4"/>
        <v>18</v>
      </c>
      <c r="L67">
        <f t="shared" si="5"/>
        <v>46</v>
      </c>
    </row>
    <row r="68" spans="1:13" x14ac:dyDescent="0.25">
      <c r="A68" t="s">
        <v>16</v>
      </c>
      <c r="B68" t="s">
        <v>274</v>
      </c>
      <c r="C68">
        <v>45</v>
      </c>
      <c r="D68" t="s">
        <v>275</v>
      </c>
      <c r="E68" t="s">
        <v>276</v>
      </c>
      <c r="F68">
        <v>5</v>
      </c>
      <c r="G68">
        <v>1</v>
      </c>
      <c r="H68" t="s">
        <v>15</v>
      </c>
      <c r="I68">
        <v>0</v>
      </c>
      <c r="J68">
        <v>70</v>
      </c>
      <c r="K68">
        <f t="shared" si="4"/>
        <v>3</v>
      </c>
      <c r="L68">
        <f t="shared" si="5"/>
        <v>43</v>
      </c>
      <c r="M68" t="s">
        <v>277</v>
      </c>
    </row>
    <row r="69" spans="1:13" x14ac:dyDescent="0.25">
      <c r="A69" t="s">
        <v>20</v>
      </c>
      <c r="B69" t="s">
        <v>278</v>
      </c>
      <c r="C69">
        <v>42</v>
      </c>
      <c r="D69" t="s">
        <v>279</v>
      </c>
      <c r="E69" t="s">
        <v>280</v>
      </c>
      <c r="F69">
        <v>5</v>
      </c>
      <c r="G69">
        <v>1</v>
      </c>
      <c r="H69" t="s">
        <v>15</v>
      </c>
      <c r="I69">
        <v>80</v>
      </c>
      <c r="J69">
        <v>0</v>
      </c>
      <c r="K69">
        <f t="shared" si="4"/>
        <v>41</v>
      </c>
      <c r="L69">
        <f t="shared" si="5"/>
        <v>13.5</v>
      </c>
    </row>
    <row r="70" spans="1:13" x14ac:dyDescent="0.25">
      <c r="A70" t="s">
        <v>20</v>
      </c>
      <c r="B70" t="s">
        <v>281</v>
      </c>
      <c r="C70">
        <v>24</v>
      </c>
      <c r="D70" t="s">
        <v>282</v>
      </c>
      <c r="E70" t="s">
        <v>283</v>
      </c>
      <c r="F70">
        <v>5</v>
      </c>
      <c r="G70">
        <v>1</v>
      </c>
      <c r="H70" t="s">
        <v>15</v>
      </c>
      <c r="I70">
        <v>50</v>
      </c>
      <c r="J70">
        <v>70</v>
      </c>
      <c r="K70">
        <f t="shared" si="4"/>
        <v>18</v>
      </c>
      <c r="L70">
        <f t="shared" si="5"/>
        <v>43</v>
      </c>
    </row>
    <row r="71" spans="1:13" x14ac:dyDescent="0.25">
      <c r="A71" t="s">
        <v>20</v>
      </c>
      <c r="B71" t="s">
        <v>172</v>
      </c>
      <c r="C71">
        <v>25</v>
      </c>
      <c r="D71" t="s">
        <v>284</v>
      </c>
      <c r="E71" t="s">
        <v>285</v>
      </c>
      <c r="F71">
        <v>5</v>
      </c>
      <c r="G71">
        <v>1</v>
      </c>
      <c r="H71" t="s">
        <v>15</v>
      </c>
      <c r="I71">
        <v>30</v>
      </c>
      <c r="J71">
        <v>-30</v>
      </c>
      <c r="K71">
        <f t="shared" si="4"/>
        <v>11.5</v>
      </c>
      <c r="L71">
        <f t="shared" si="5"/>
        <v>4</v>
      </c>
    </row>
    <row r="72" spans="1:13" x14ac:dyDescent="0.25">
      <c r="A72" t="s">
        <v>20</v>
      </c>
      <c r="B72" t="s">
        <v>286</v>
      </c>
      <c r="C72">
        <v>41</v>
      </c>
      <c r="D72" t="s">
        <v>287</v>
      </c>
      <c r="E72" t="s">
        <v>288</v>
      </c>
      <c r="F72">
        <v>5</v>
      </c>
      <c r="G72">
        <v>1</v>
      </c>
      <c r="H72" t="s">
        <v>15</v>
      </c>
      <c r="I72">
        <v>100</v>
      </c>
      <c r="J72">
        <v>50</v>
      </c>
      <c r="K72">
        <f t="shared" si="4"/>
        <v>79</v>
      </c>
      <c r="L72">
        <f t="shared" si="5"/>
        <v>35</v>
      </c>
    </row>
    <row r="73" spans="1:13" x14ac:dyDescent="0.25">
      <c r="A73" t="s">
        <v>20</v>
      </c>
      <c r="B73" t="s">
        <v>289</v>
      </c>
      <c r="C73">
        <v>33</v>
      </c>
      <c r="D73" t="s">
        <v>290</v>
      </c>
      <c r="E73" t="s">
        <v>291</v>
      </c>
      <c r="F73">
        <v>5</v>
      </c>
      <c r="G73">
        <v>1</v>
      </c>
      <c r="H73" t="s">
        <v>15</v>
      </c>
      <c r="I73">
        <v>90</v>
      </c>
      <c r="J73">
        <v>80</v>
      </c>
      <c r="K73">
        <f t="shared" si="4"/>
        <v>60.5</v>
      </c>
      <c r="L73">
        <f t="shared" si="5"/>
        <v>56.5</v>
      </c>
    </row>
    <row r="74" spans="1:13" x14ac:dyDescent="0.25">
      <c r="A74" t="s">
        <v>16</v>
      </c>
      <c r="B74" t="s">
        <v>17</v>
      </c>
      <c r="C74">
        <v>23</v>
      </c>
      <c r="D74" t="s">
        <v>294</v>
      </c>
      <c r="E74" t="s">
        <v>295</v>
      </c>
      <c r="F74">
        <v>5</v>
      </c>
      <c r="G74">
        <v>1</v>
      </c>
      <c r="H74" t="s">
        <v>15</v>
      </c>
      <c r="I74">
        <v>50</v>
      </c>
      <c r="J74">
        <v>50</v>
      </c>
      <c r="K74">
        <f t="shared" si="4"/>
        <v>18</v>
      </c>
      <c r="L74">
        <f t="shared" si="5"/>
        <v>35</v>
      </c>
    </row>
    <row r="75" spans="1:13" x14ac:dyDescent="0.25">
      <c r="A75" t="s">
        <v>16</v>
      </c>
      <c r="B75" t="s">
        <v>296</v>
      </c>
      <c r="C75">
        <v>44</v>
      </c>
      <c r="D75" t="s">
        <v>297</v>
      </c>
      <c r="E75" t="s">
        <v>298</v>
      </c>
      <c r="F75">
        <v>5</v>
      </c>
      <c r="G75">
        <v>1</v>
      </c>
      <c r="H75" t="s">
        <v>15</v>
      </c>
      <c r="I75">
        <v>80</v>
      </c>
      <c r="J75">
        <v>60</v>
      </c>
      <c r="K75">
        <f t="shared" si="4"/>
        <v>41</v>
      </c>
      <c r="L75">
        <f t="shared" si="5"/>
        <v>39.5</v>
      </c>
    </row>
    <row r="76" spans="1:13" x14ac:dyDescent="0.25">
      <c r="A76" t="s">
        <v>25</v>
      </c>
      <c r="B76" t="s">
        <v>299</v>
      </c>
      <c r="C76">
        <v>27</v>
      </c>
      <c r="D76" t="s">
        <v>300</v>
      </c>
      <c r="E76" t="s">
        <v>301</v>
      </c>
      <c r="F76">
        <v>5</v>
      </c>
      <c r="G76">
        <v>1</v>
      </c>
      <c r="H76" t="s">
        <v>15</v>
      </c>
      <c r="I76">
        <v>80</v>
      </c>
      <c r="J76">
        <v>100</v>
      </c>
      <c r="K76">
        <f t="shared" si="4"/>
        <v>41</v>
      </c>
      <c r="L76">
        <f t="shared" si="5"/>
        <v>84.5</v>
      </c>
    </row>
    <row r="77" spans="1:13" x14ac:dyDescent="0.25">
      <c r="A77" t="s">
        <v>261</v>
      </c>
      <c r="B77" t="s">
        <v>132</v>
      </c>
      <c r="C77">
        <v>36</v>
      </c>
      <c r="D77" t="s">
        <v>302</v>
      </c>
      <c r="E77" t="s">
        <v>303</v>
      </c>
      <c r="F77">
        <v>5</v>
      </c>
      <c r="G77">
        <v>1</v>
      </c>
      <c r="H77" t="s">
        <v>15</v>
      </c>
      <c r="I77">
        <v>100</v>
      </c>
      <c r="J77">
        <v>0</v>
      </c>
      <c r="K77">
        <f t="shared" si="4"/>
        <v>79</v>
      </c>
      <c r="L77">
        <f t="shared" si="5"/>
        <v>13.5</v>
      </c>
      <c r="M77" t="s">
        <v>304</v>
      </c>
    </row>
    <row r="78" spans="1:13" x14ac:dyDescent="0.25">
      <c r="A78" t="s">
        <v>16</v>
      </c>
      <c r="B78" t="s">
        <v>305</v>
      </c>
      <c r="C78">
        <v>54</v>
      </c>
      <c r="D78" t="s">
        <v>306</v>
      </c>
      <c r="E78" t="s">
        <v>307</v>
      </c>
      <c r="F78">
        <v>5</v>
      </c>
      <c r="G78">
        <v>1</v>
      </c>
      <c r="H78" t="s">
        <v>15</v>
      </c>
      <c r="I78">
        <v>80</v>
      </c>
      <c r="J78">
        <v>90</v>
      </c>
      <c r="K78">
        <f t="shared" si="4"/>
        <v>41</v>
      </c>
      <c r="L78">
        <f t="shared" si="5"/>
        <v>71.5</v>
      </c>
    </row>
    <row r="79" spans="1:13" x14ac:dyDescent="0.25">
      <c r="B79" t="s">
        <v>308</v>
      </c>
      <c r="C79">
        <v>22</v>
      </c>
      <c r="D79" t="s">
        <v>309</v>
      </c>
      <c r="E79" t="s">
        <v>310</v>
      </c>
      <c r="F79">
        <v>5</v>
      </c>
      <c r="G79">
        <v>1</v>
      </c>
      <c r="H79" t="s">
        <v>15</v>
      </c>
      <c r="I79">
        <v>100</v>
      </c>
      <c r="J79">
        <v>80</v>
      </c>
      <c r="K79">
        <f t="shared" si="4"/>
        <v>79</v>
      </c>
      <c r="L79">
        <f t="shared" si="5"/>
        <v>56.5</v>
      </c>
    </row>
    <row r="80" spans="1:13" x14ac:dyDescent="0.25">
      <c r="A80" t="s">
        <v>110</v>
      </c>
      <c r="B80" t="s">
        <v>314</v>
      </c>
      <c r="C80">
        <v>38</v>
      </c>
      <c r="D80" t="s">
        <v>315</v>
      </c>
      <c r="E80" t="s">
        <v>316</v>
      </c>
      <c r="F80">
        <v>5</v>
      </c>
      <c r="G80">
        <v>1</v>
      </c>
      <c r="H80" t="s">
        <v>15</v>
      </c>
      <c r="I80">
        <v>90</v>
      </c>
      <c r="J80">
        <v>30</v>
      </c>
      <c r="K80">
        <f t="shared" si="4"/>
        <v>60.5</v>
      </c>
      <c r="L80">
        <f t="shared" si="5"/>
        <v>29.5</v>
      </c>
    </row>
    <row r="81" spans="1:13" x14ac:dyDescent="0.25">
      <c r="A81" t="s">
        <v>16</v>
      </c>
      <c r="B81" t="s">
        <v>317</v>
      </c>
      <c r="C81">
        <v>25</v>
      </c>
      <c r="D81" t="s">
        <v>318</v>
      </c>
      <c r="E81" t="s">
        <v>319</v>
      </c>
      <c r="F81">
        <v>5</v>
      </c>
      <c r="G81">
        <v>1</v>
      </c>
      <c r="H81" t="s">
        <v>15</v>
      </c>
      <c r="I81">
        <v>70</v>
      </c>
      <c r="J81">
        <v>10</v>
      </c>
      <c r="K81">
        <f t="shared" si="4"/>
        <v>25.5</v>
      </c>
      <c r="L81">
        <f t="shared" si="5"/>
        <v>21</v>
      </c>
    </row>
    <row r="82" spans="1:13" x14ac:dyDescent="0.25">
      <c r="A82" t="s">
        <v>20</v>
      </c>
      <c r="B82" t="s">
        <v>324</v>
      </c>
      <c r="C82">
        <v>40</v>
      </c>
      <c r="D82" t="s">
        <v>325</v>
      </c>
      <c r="E82" t="s">
        <v>326</v>
      </c>
      <c r="F82">
        <v>5</v>
      </c>
      <c r="G82">
        <v>1</v>
      </c>
      <c r="H82" t="s">
        <v>15</v>
      </c>
      <c r="I82">
        <v>100</v>
      </c>
      <c r="J82">
        <v>0</v>
      </c>
      <c r="K82">
        <f t="shared" si="4"/>
        <v>79</v>
      </c>
      <c r="L82">
        <f t="shared" si="5"/>
        <v>13.5</v>
      </c>
    </row>
    <row r="83" spans="1:13" x14ac:dyDescent="0.25">
      <c r="A83" t="s">
        <v>25</v>
      </c>
      <c r="B83" t="s">
        <v>327</v>
      </c>
      <c r="C83">
        <v>49</v>
      </c>
      <c r="D83" t="s">
        <v>328</v>
      </c>
      <c r="E83" t="s">
        <v>329</v>
      </c>
      <c r="F83">
        <v>5</v>
      </c>
      <c r="G83">
        <v>1</v>
      </c>
      <c r="H83" t="s">
        <v>15</v>
      </c>
      <c r="I83">
        <v>60</v>
      </c>
      <c r="J83">
        <v>80</v>
      </c>
      <c r="K83">
        <f t="shared" si="4"/>
        <v>23</v>
      </c>
      <c r="L83">
        <f t="shared" si="5"/>
        <v>56.5</v>
      </c>
    </row>
    <row r="84" spans="1:13" x14ac:dyDescent="0.25">
      <c r="A84" t="s">
        <v>45</v>
      </c>
      <c r="B84" t="s">
        <v>330</v>
      </c>
      <c r="C84">
        <v>43</v>
      </c>
      <c r="D84" t="s">
        <v>331</v>
      </c>
      <c r="E84" t="s">
        <v>332</v>
      </c>
      <c r="F84">
        <v>5</v>
      </c>
      <c r="G84">
        <v>1</v>
      </c>
      <c r="H84" t="s">
        <v>15</v>
      </c>
      <c r="I84">
        <v>80</v>
      </c>
      <c r="J84">
        <v>50</v>
      </c>
      <c r="K84">
        <f t="shared" si="4"/>
        <v>41</v>
      </c>
      <c r="L84">
        <f t="shared" si="5"/>
        <v>35</v>
      </c>
    </row>
    <row r="85" spans="1:13" x14ac:dyDescent="0.25">
      <c r="A85" t="s">
        <v>261</v>
      </c>
      <c r="B85" t="s">
        <v>333</v>
      </c>
      <c r="C85">
        <v>57</v>
      </c>
      <c r="D85" t="s">
        <v>334</v>
      </c>
      <c r="E85" t="s">
        <v>335</v>
      </c>
      <c r="F85">
        <v>5</v>
      </c>
      <c r="G85">
        <v>1</v>
      </c>
      <c r="H85" t="s">
        <v>15</v>
      </c>
      <c r="I85">
        <v>90</v>
      </c>
      <c r="J85">
        <v>80</v>
      </c>
      <c r="K85">
        <f t="shared" si="4"/>
        <v>60.5</v>
      </c>
      <c r="L85">
        <f t="shared" si="5"/>
        <v>56.5</v>
      </c>
    </row>
    <row r="86" spans="1:13" x14ac:dyDescent="0.25">
      <c r="A86" t="s">
        <v>25</v>
      </c>
      <c r="B86" t="s">
        <v>299</v>
      </c>
      <c r="C86">
        <v>29</v>
      </c>
      <c r="D86" t="s">
        <v>336</v>
      </c>
      <c r="E86" t="s">
        <v>337</v>
      </c>
      <c r="F86">
        <v>5</v>
      </c>
      <c r="G86">
        <v>1</v>
      </c>
      <c r="H86" t="s">
        <v>15</v>
      </c>
      <c r="I86">
        <v>80</v>
      </c>
      <c r="J86">
        <v>90</v>
      </c>
      <c r="K86">
        <f t="shared" si="4"/>
        <v>41</v>
      </c>
      <c r="L86">
        <f t="shared" si="5"/>
        <v>71.5</v>
      </c>
    </row>
    <row r="87" spans="1:13" x14ac:dyDescent="0.25">
      <c r="A87" t="s">
        <v>114</v>
      </c>
      <c r="B87" t="s">
        <v>299</v>
      </c>
      <c r="C87">
        <v>21</v>
      </c>
      <c r="D87" t="s">
        <v>338</v>
      </c>
      <c r="E87" t="s">
        <v>339</v>
      </c>
      <c r="F87">
        <v>5</v>
      </c>
      <c r="G87">
        <v>1</v>
      </c>
      <c r="H87" t="s">
        <v>15</v>
      </c>
      <c r="I87">
        <v>100</v>
      </c>
      <c r="J87">
        <v>60</v>
      </c>
      <c r="K87">
        <f t="shared" si="4"/>
        <v>79</v>
      </c>
      <c r="L87">
        <f t="shared" si="5"/>
        <v>39.5</v>
      </c>
    </row>
    <row r="88" spans="1:13" x14ac:dyDescent="0.25">
      <c r="A88" t="s">
        <v>20</v>
      </c>
      <c r="B88" t="s">
        <v>172</v>
      </c>
      <c r="C88">
        <v>40</v>
      </c>
      <c r="D88" t="s">
        <v>340</v>
      </c>
      <c r="E88" t="s">
        <v>341</v>
      </c>
      <c r="F88">
        <v>5</v>
      </c>
      <c r="G88">
        <v>1</v>
      </c>
      <c r="H88" t="s">
        <v>15</v>
      </c>
      <c r="I88">
        <v>100</v>
      </c>
      <c r="J88">
        <v>100</v>
      </c>
      <c r="K88">
        <f t="shared" si="4"/>
        <v>79</v>
      </c>
      <c r="L88">
        <f t="shared" si="5"/>
        <v>84.5</v>
      </c>
    </row>
    <row r="89" spans="1:13" x14ac:dyDescent="0.25">
      <c r="A89" t="s">
        <v>342</v>
      </c>
      <c r="B89" t="s">
        <v>299</v>
      </c>
      <c r="C89">
        <v>28</v>
      </c>
      <c r="D89" t="s">
        <v>343</v>
      </c>
      <c r="E89" t="s">
        <v>344</v>
      </c>
      <c r="F89">
        <v>5</v>
      </c>
      <c r="G89">
        <v>1</v>
      </c>
      <c r="H89" t="s">
        <v>15</v>
      </c>
      <c r="I89">
        <v>100</v>
      </c>
      <c r="J89">
        <v>80</v>
      </c>
      <c r="K89">
        <f t="shared" si="4"/>
        <v>79</v>
      </c>
      <c r="L89">
        <f t="shared" si="5"/>
        <v>56.5</v>
      </c>
    </row>
    <row r="90" spans="1:13" x14ac:dyDescent="0.25">
      <c r="A90" t="s">
        <v>131</v>
      </c>
      <c r="B90" t="s">
        <v>345</v>
      </c>
      <c r="C90">
        <v>53</v>
      </c>
      <c r="D90" t="s">
        <v>346</v>
      </c>
      <c r="E90" t="s">
        <v>347</v>
      </c>
      <c r="F90">
        <v>5</v>
      </c>
      <c r="G90">
        <v>1</v>
      </c>
      <c r="H90" t="s">
        <v>15</v>
      </c>
      <c r="I90">
        <v>0</v>
      </c>
      <c r="J90">
        <v>0</v>
      </c>
      <c r="K90">
        <f t="shared" si="4"/>
        <v>3</v>
      </c>
      <c r="L90">
        <f t="shared" si="5"/>
        <v>13.5</v>
      </c>
    </row>
    <row r="91" spans="1:13" x14ac:dyDescent="0.25">
      <c r="A91" t="s">
        <v>16</v>
      </c>
      <c r="B91" t="s">
        <v>17</v>
      </c>
      <c r="C91">
        <v>30</v>
      </c>
      <c r="D91" t="s">
        <v>348</v>
      </c>
      <c r="E91" t="s">
        <v>349</v>
      </c>
      <c r="F91">
        <v>5</v>
      </c>
      <c r="G91">
        <v>1</v>
      </c>
      <c r="H91" t="s">
        <v>15</v>
      </c>
      <c r="I91">
        <v>100</v>
      </c>
      <c r="J91">
        <v>50</v>
      </c>
      <c r="K91">
        <f t="shared" si="4"/>
        <v>79</v>
      </c>
      <c r="L91">
        <f t="shared" si="5"/>
        <v>35</v>
      </c>
      <c r="M91" t="s">
        <v>350</v>
      </c>
    </row>
    <row r="92" spans="1:13" x14ac:dyDescent="0.25">
      <c r="H92" s="1" t="s">
        <v>351</v>
      </c>
      <c r="I92" s="1">
        <f>MODE(I2:I91)</f>
        <v>100</v>
      </c>
      <c r="J92" s="1">
        <f>MODE(J2:J91)</f>
        <v>80</v>
      </c>
    </row>
    <row r="93" spans="1:13" x14ac:dyDescent="0.25">
      <c r="H93" s="1" t="s">
        <v>352</v>
      </c>
      <c r="I93" s="1">
        <f>MEDIAN(I2:I91)</f>
        <v>80</v>
      </c>
      <c r="J93" s="1">
        <f>MEDIAN(J2:J91)</f>
        <v>72.5</v>
      </c>
    </row>
    <row r="94" spans="1:13" x14ac:dyDescent="0.25">
      <c r="H94" s="1" t="s">
        <v>353</v>
      </c>
      <c r="I94" s="1">
        <f>AVERAGE(I2:I91)</f>
        <v>73.666666666666671</v>
      </c>
      <c r="J94" s="1">
        <f>AVERAGE(J2:J91)</f>
        <v>53.444444444444443</v>
      </c>
      <c r="K94" s="2"/>
      <c r="L94" s="2"/>
    </row>
    <row r="95" spans="1:13" x14ac:dyDescent="0.25">
      <c r="H95" s="1" t="s">
        <v>354</v>
      </c>
      <c r="I95" s="1">
        <f>AVEDEV(I2:I91)</f>
        <v>22.088888888888885</v>
      </c>
      <c r="J95" s="1">
        <f>AVEDEV(J2:J91)</f>
        <v>36.797530864197547</v>
      </c>
      <c r="K95" s="2"/>
      <c r="L95" s="2"/>
    </row>
    <row r="97" spans="9:10" x14ac:dyDescent="0.25">
      <c r="I97" t="s">
        <v>357</v>
      </c>
      <c r="J97">
        <f>PEARSON(I2:I91,J2:J91)</f>
        <v>0.49452516691936471</v>
      </c>
    </row>
    <row r="98" spans="9:10" x14ac:dyDescent="0.25">
      <c r="I98" t="s">
        <v>358</v>
      </c>
      <c r="J98">
        <f>CORREL(K2:K91,L2:L91)</f>
        <v>0.47286966638126499</v>
      </c>
    </row>
  </sheetData>
  <sheetProtection selectLockedCells="1" selectUnlockedCells="1"/>
  <pageMargins left="0.78749999999999998" right="0.78749999999999998" top="1.0527777777777778" bottom="1.0527777777777778" header="0.78749999999999998" footer="0.78749999999999998"/>
  <pageSetup paperSize="9" orientation="portrait" useFirstPageNumber="1" horizontalDpi="300" verticalDpi="300"/>
  <headerFooter alignWithMargins="0">
    <oddHeader>&amp;C&amp;"Times New Roman,Standard"&amp;12&amp;A</oddHeader>
    <oddFooter>&amp;C&amp;"Times New Roman,Standard"&amp;12Pagina &amp;P</oddFooter>
  </headerFooter>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8"/>
  <sheetViews>
    <sheetView topLeftCell="H94" workbookViewId="0">
      <selection activeCell="J114" sqref="J114"/>
    </sheetView>
  </sheetViews>
  <sheetFormatPr defaultColWidth="11.5546875" defaultRowHeight="13.2" x14ac:dyDescent="0.25"/>
  <cols>
    <col min="1" max="1" width="17.21875" customWidth="1"/>
    <col min="2" max="2" width="16.44140625" customWidth="1"/>
    <col min="3" max="3" width="4.77734375" customWidth="1"/>
    <col min="4" max="4" width="25.6640625" customWidth="1"/>
    <col min="5" max="5" width="17" customWidth="1"/>
    <col min="6" max="6" width="3.33203125" customWidth="1"/>
    <col min="7" max="7" width="4.21875" customWidth="1"/>
    <col min="8" max="8" width="16.109375" customWidth="1"/>
    <col min="9" max="9" width="39.77734375" bestFit="1" customWidth="1"/>
    <col min="10" max="10" width="38" bestFit="1" customWidth="1"/>
    <col min="11" max="12" width="6.88671875" customWidth="1"/>
    <col min="13" max="13" width="256" customWidth="1"/>
  </cols>
  <sheetData>
    <row r="1" spans="1:13" x14ac:dyDescent="0.25">
      <c r="A1" t="s">
        <v>0</v>
      </c>
      <c r="B1" t="s">
        <v>1</v>
      </c>
      <c r="C1" t="s">
        <v>2</v>
      </c>
      <c r="D1" t="s">
        <v>3</v>
      </c>
      <c r="E1" t="s">
        <v>4</v>
      </c>
      <c r="F1" t="s">
        <v>5</v>
      </c>
      <c r="G1" t="s">
        <v>6</v>
      </c>
      <c r="H1" t="s">
        <v>7</v>
      </c>
      <c r="I1" t="s">
        <v>8</v>
      </c>
      <c r="J1" t="s">
        <v>9</v>
      </c>
      <c r="K1" t="s">
        <v>355</v>
      </c>
      <c r="L1" t="s">
        <v>356</v>
      </c>
      <c r="M1" t="s">
        <v>10</v>
      </c>
    </row>
    <row r="2" spans="1:13" x14ac:dyDescent="0.25">
      <c r="A2" t="s">
        <v>11</v>
      </c>
      <c r="B2" t="s">
        <v>12</v>
      </c>
      <c r="C2">
        <v>29</v>
      </c>
      <c r="D2" t="s">
        <v>13</v>
      </c>
      <c r="E2" t="s">
        <v>14</v>
      </c>
      <c r="F2">
        <v>5</v>
      </c>
      <c r="G2">
        <v>1</v>
      </c>
      <c r="H2" t="s">
        <v>15</v>
      </c>
      <c r="I2">
        <v>80</v>
      </c>
      <c r="J2">
        <v>80</v>
      </c>
      <c r="K2">
        <f>_xlfn.RANK.AVG(I2,I$2:I$108,1)</f>
        <v>41</v>
      </c>
      <c r="L2">
        <f>_xlfn.RANK.AVG(J2,J$2:J$108,1)</f>
        <v>56.5</v>
      </c>
    </row>
    <row r="3" spans="1:13" x14ac:dyDescent="0.25">
      <c r="A3" t="s">
        <v>16</v>
      </c>
      <c r="B3" t="s">
        <v>17</v>
      </c>
      <c r="C3">
        <v>45</v>
      </c>
      <c r="D3" t="s">
        <v>18</v>
      </c>
      <c r="E3" t="s">
        <v>19</v>
      </c>
      <c r="F3">
        <v>5</v>
      </c>
      <c r="G3">
        <v>1</v>
      </c>
      <c r="H3" t="s">
        <v>15</v>
      </c>
      <c r="I3">
        <v>90</v>
      </c>
      <c r="J3">
        <v>80</v>
      </c>
      <c r="K3">
        <f t="shared" ref="K3:L66" si="0">_xlfn.RANK.AVG(I3,I$2:I$108,1)</f>
        <v>61</v>
      </c>
      <c r="L3">
        <f t="shared" si="0"/>
        <v>56.5</v>
      </c>
    </row>
    <row r="4" spans="1:13" x14ac:dyDescent="0.25">
      <c r="A4" t="s">
        <v>20</v>
      </c>
      <c r="B4" t="s">
        <v>21</v>
      </c>
      <c r="C4">
        <v>29</v>
      </c>
      <c r="D4" t="s">
        <v>22</v>
      </c>
      <c r="E4" t="s">
        <v>23</v>
      </c>
      <c r="F4">
        <v>5</v>
      </c>
      <c r="G4">
        <v>1</v>
      </c>
      <c r="H4" t="s">
        <v>15</v>
      </c>
      <c r="I4">
        <v>50</v>
      </c>
      <c r="J4">
        <v>-50</v>
      </c>
      <c r="K4">
        <f t="shared" si="0"/>
        <v>18</v>
      </c>
      <c r="L4">
        <f t="shared" si="0"/>
        <v>2.5</v>
      </c>
      <c r="M4" t="s">
        <v>24</v>
      </c>
    </row>
    <row r="5" spans="1:13" x14ac:dyDescent="0.25">
      <c r="A5" t="s">
        <v>25</v>
      </c>
      <c r="B5" t="s">
        <v>26</v>
      </c>
      <c r="C5">
        <v>55</v>
      </c>
      <c r="D5" t="s">
        <v>27</v>
      </c>
      <c r="E5" t="s">
        <v>28</v>
      </c>
      <c r="F5">
        <v>5</v>
      </c>
      <c r="G5">
        <v>1</v>
      </c>
      <c r="H5" t="s">
        <v>15</v>
      </c>
      <c r="I5">
        <v>0</v>
      </c>
      <c r="J5">
        <v>0</v>
      </c>
      <c r="K5">
        <f t="shared" si="0"/>
        <v>3</v>
      </c>
      <c r="L5">
        <f t="shared" si="0"/>
        <v>13.5</v>
      </c>
    </row>
    <row r="6" spans="1:13" x14ac:dyDescent="0.25">
      <c r="A6" t="s">
        <v>29</v>
      </c>
      <c r="B6" t="s">
        <v>30</v>
      </c>
      <c r="C6">
        <v>47</v>
      </c>
      <c r="D6" t="s">
        <v>31</v>
      </c>
      <c r="E6" t="s">
        <v>32</v>
      </c>
      <c r="F6">
        <v>5</v>
      </c>
      <c r="G6">
        <v>1</v>
      </c>
      <c r="H6" t="s">
        <v>15</v>
      </c>
      <c r="I6">
        <v>80</v>
      </c>
      <c r="J6">
        <v>25</v>
      </c>
      <c r="K6">
        <f t="shared" si="0"/>
        <v>41</v>
      </c>
      <c r="L6">
        <f t="shared" si="0"/>
        <v>27</v>
      </c>
    </row>
    <row r="7" spans="1:13" x14ac:dyDescent="0.25">
      <c r="A7" t="s">
        <v>16</v>
      </c>
      <c r="B7" t="s">
        <v>33</v>
      </c>
      <c r="D7" t="s">
        <v>34</v>
      </c>
      <c r="E7" t="s">
        <v>35</v>
      </c>
      <c r="F7">
        <v>5</v>
      </c>
      <c r="G7">
        <v>1</v>
      </c>
      <c r="H7" t="s">
        <v>15</v>
      </c>
      <c r="I7">
        <v>100</v>
      </c>
      <c r="J7">
        <v>100</v>
      </c>
      <c r="K7">
        <f t="shared" si="0"/>
        <v>80.5</v>
      </c>
      <c r="L7">
        <f t="shared" si="0"/>
        <v>84.5</v>
      </c>
    </row>
    <row r="8" spans="1:13" x14ac:dyDescent="0.25">
      <c r="A8" t="s">
        <v>16</v>
      </c>
      <c r="B8" t="s">
        <v>36</v>
      </c>
      <c r="D8" t="s">
        <v>37</v>
      </c>
      <c r="E8" t="s">
        <v>38</v>
      </c>
      <c r="F8">
        <v>5</v>
      </c>
      <c r="G8">
        <v>1</v>
      </c>
      <c r="H8" t="s">
        <v>15</v>
      </c>
      <c r="I8">
        <v>75</v>
      </c>
      <c r="J8">
        <v>0</v>
      </c>
      <c r="K8">
        <f t="shared" si="0"/>
        <v>29</v>
      </c>
      <c r="L8">
        <f t="shared" si="0"/>
        <v>13.5</v>
      </c>
      <c r="M8" t="s">
        <v>39</v>
      </c>
    </row>
    <row r="9" spans="1:13" x14ac:dyDescent="0.25">
      <c r="A9" t="s">
        <v>40</v>
      </c>
      <c r="B9" t="s">
        <v>41</v>
      </c>
      <c r="C9">
        <v>54</v>
      </c>
      <c r="D9" t="s">
        <v>42</v>
      </c>
      <c r="E9" t="s">
        <v>43</v>
      </c>
      <c r="F9">
        <v>5</v>
      </c>
      <c r="G9">
        <v>1</v>
      </c>
      <c r="H9" t="s">
        <v>15</v>
      </c>
      <c r="I9">
        <v>0</v>
      </c>
      <c r="J9">
        <v>0</v>
      </c>
      <c r="K9">
        <f t="shared" si="0"/>
        <v>3</v>
      </c>
      <c r="L9">
        <f t="shared" si="0"/>
        <v>13.5</v>
      </c>
      <c r="M9" t="s">
        <v>44</v>
      </c>
    </row>
    <row r="10" spans="1:13" x14ac:dyDescent="0.25">
      <c r="A10" t="s">
        <v>45</v>
      </c>
      <c r="B10" t="s">
        <v>46</v>
      </c>
      <c r="C10">
        <v>36</v>
      </c>
      <c r="D10" t="s">
        <v>47</v>
      </c>
      <c r="E10" t="s">
        <v>48</v>
      </c>
      <c r="F10">
        <v>5</v>
      </c>
      <c r="G10">
        <v>1</v>
      </c>
      <c r="H10" t="s">
        <v>15</v>
      </c>
      <c r="I10">
        <v>100</v>
      </c>
      <c r="J10">
        <v>100</v>
      </c>
      <c r="K10">
        <f t="shared" si="0"/>
        <v>80.5</v>
      </c>
      <c r="L10">
        <f t="shared" si="0"/>
        <v>84.5</v>
      </c>
      <c r="M10" t="s">
        <v>49</v>
      </c>
    </row>
    <row r="11" spans="1:13" x14ac:dyDescent="0.25">
      <c r="A11" t="s">
        <v>11</v>
      </c>
      <c r="B11" t="s">
        <v>50</v>
      </c>
      <c r="C11">
        <v>38</v>
      </c>
      <c r="D11" t="s">
        <v>51</v>
      </c>
      <c r="E11" t="s">
        <v>52</v>
      </c>
      <c r="F11">
        <v>5</v>
      </c>
      <c r="G11">
        <v>1</v>
      </c>
      <c r="H11" t="s">
        <v>15</v>
      </c>
      <c r="K11">
        <f t="shared" si="0"/>
        <v>3</v>
      </c>
      <c r="L11">
        <f t="shared" si="0"/>
        <v>13.5</v>
      </c>
    </row>
    <row r="12" spans="1:13" x14ac:dyDescent="0.25">
      <c r="A12" t="s">
        <v>53</v>
      </c>
      <c r="B12" t="s">
        <v>54</v>
      </c>
      <c r="C12">
        <v>49</v>
      </c>
      <c r="D12" t="s">
        <v>55</v>
      </c>
      <c r="E12" t="s">
        <v>56</v>
      </c>
      <c r="F12">
        <v>5</v>
      </c>
      <c r="G12">
        <v>1</v>
      </c>
      <c r="H12" t="s">
        <v>15</v>
      </c>
      <c r="I12">
        <v>80</v>
      </c>
      <c r="J12">
        <v>0</v>
      </c>
      <c r="K12">
        <f t="shared" si="0"/>
        <v>41</v>
      </c>
      <c r="L12">
        <f t="shared" si="0"/>
        <v>13.5</v>
      </c>
    </row>
    <row r="13" spans="1:13" x14ac:dyDescent="0.25">
      <c r="A13" t="s">
        <v>16</v>
      </c>
      <c r="B13" t="s">
        <v>57</v>
      </c>
      <c r="C13">
        <v>37</v>
      </c>
      <c r="D13" t="s">
        <v>58</v>
      </c>
      <c r="E13" t="s">
        <v>59</v>
      </c>
      <c r="F13">
        <v>5</v>
      </c>
      <c r="G13">
        <v>1</v>
      </c>
      <c r="H13" t="s">
        <v>15</v>
      </c>
      <c r="I13">
        <v>100</v>
      </c>
      <c r="J13">
        <v>0</v>
      </c>
      <c r="K13">
        <f t="shared" si="0"/>
        <v>80.5</v>
      </c>
      <c r="L13">
        <f t="shared" si="0"/>
        <v>13.5</v>
      </c>
    </row>
    <row r="14" spans="1:13" x14ac:dyDescent="0.25">
      <c r="A14" t="s">
        <v>11</v>
      </c>
      <c r="B14" t="s">
        <v>60</v>
      </c>
      <c r="C14">
        <v>49</v>
      </c>
      <c r="D14" t="s">
        <v>61</v>
      </c>
      <c r="E14" t="s">
        <v>62</v>
      </c>
      <c r="F14">
        <v>5</v>
      </c>
      <c r="G14">
        <v>1</v>
      </c>
      <c r="H14" t="s">
        <v>15</v>
      </c>
      <c r="I14">
        <v>80</v>
      </c>
      <c r="J14">
        <v>80</v>
      </c>
      <c r="K14">
        <f t="shared" si="0"/>
        <v>41</v>
      </c>
      <c r="L14">
        <f t="shared" si="0"/>
        <v>56.5</v>
      </c>
    </row>
    <row r="15" spans="1:13" x14ac:dyDescent="0.25">
      <c r="A15" t="s">
        <v>53</v>
      </c>
      <c r="B15" t="s">
        <v>63</v>
      </c>
      <c r="C15">
        <v>50</v>
      </c>
      <c r="D15" t="s">
        <v>64</v>
      </c>
      <c r="E15" t="s">
        <v>65</v>
      </c>
      <c r="F15">
        <v>5</v>
      </c>
      <c r="G15">
        <v>1</v>
      </c>
      <c r="H15" t="s">
        <v>15</v>
      </c>
      <c r="I15">
        <v>80</v>
      </c>
      <c r="J15">
        <v>80</v>
      </c>
      <c r="K15">
        <f t="shared" si="0"/>
        <v>41</v>
      </c>
      <c r="L15">
        <f t="shared" si="0"/>
        <v>56.5</v>
      </c>
    </row>
    <row r="16" spans="1:13" x14ac:dyDescent="0.25">
      <c r="A16" t="s">
        <v>66</v>
      </c>
      <c r="B16" t="s">
        <v>67</v>
      </c>
      <c r="C16">
        <v>56</v>
      </c>
      <c r="D16" t="s">
        <v>68</v>
      </c>
      <c r="E16" t="s">
        <v>69</v>
      </c>
      <c r="F16">
        <v>5</v>
      </c>
      <c r="G16">
        <v>1</v>
      </c>
      <c r="H16" t="s">
        <v>15</v>
      </c>
      <c r="I16">
        <v>90</v>
      </c>
      <c r="J16">
        <v>20</v>
      </c>
      <c r="K16">
        <f t="shared" si="0"/>
        <v>61</v>
      </c>
      <c r="L16">
        <f t="shared" si="0"/>
        <v>24</v>
      </c>
    </row>
    <row r="17" spans="1:13" x14ac:dyDescent="0.25">
      <c r="A17" t="s">
        <v>20</v>
      </c>
      <c r="B17" t="s">
        <v>70</v>
      </c>
      <c r="C17">
        <v>50</v>
      </c>
      <c r="D17" t="s">
        <v>71</v>
      </c>
      <c r="E17" t="s">
        <v>72</v>
      </c>
      <c r="F17">
        <v>5</v>
      </c>
      <c r="G17">
        <v>1</v>
      </c>
      <c r="H17" t="s">
        <v>15</v>
      </c>
      <c r="K17">
        <f t="shared" si="0"/>
        <v>3</v>
      </c>
      <c r="L17">
        <f t="shared" si="0"/>
        <v>13.5</v>
      </c>
    </row>
    <row r="18" spans="1:13" x14ac:dyDescent="0.25">
      <c r="A18" t="s">
        <v>11</v>
      </c>
      <c r="B18" t="s">
        <v>73</v>
      </c>
      <c r="C18">
        <v>42</v>
      </c>
      <c r="D18" t="s">
        <v>74</v>
      </c>
      <c r="E18" t="s">
        <v>75</v>
      </c>
      <c r="F18">
        <v>5</v>
      </c>
      <c r="G18">
        <v>1</v>
      </c>
      <c r="H18" t="s">
        <v>15</v>
      </c>
      <c r="I18">
        <v>90</v>
      </c>
      <c r="J18">
        <v>30</v>
      </c>
      <c r="K18">
        <f t="shared" si="0"/>
        <v>61</v>
      </c>
      <c r="L18">
        <f t="shared" si="0"/>
        <v>29.5</v>
      </c>
      <c r="M18" t="s">
        <v>76</v>
      </c>
    </row>
    <row r="19" spans="1:13" x14ac:dyDescent="0.25">
      <c r="A19" t="s">
        <v>53</v>
      </c>
      <c r="D19" t="s">
        <v>77</v>
      </c>
      <c r="E19" t="s">
        <v>78</v>
      </c>
      <c r="F19">
        <v>5</v>
      </c>
      <c r="G19">
        <v>1</v>
      </c>
      <c r="H19" t="s">
        <v>15</v>
      </c>
      <c r="K19">
        <f t="shared" si="0"/>
        <v>3</v>
      </c>
      <c r="L19">
        <f t="shared" si="0"/>
        <v>13.5</v>
      </c>
    </row>
    <row r="20" spans="1:13" x14ac:dyDescent="0.25">
      <c r="A20" t="s">
        <v>79</v>
      </c>
      <c r="B20" t="s">
        <v>80</v>
      </c>
      <c r="C20">
        <v>61</v>
      </c>
      <c r="D20" t="s">
        <v>81</v>
      </c>
      <c r="E20" t="s">
        <v>82</v>
      </c>
      <c r="F20">
        <v>5</v>
      </c>
      <c r="G20">
        <v>1</v>
      </c>
      <c r="H20" t="s">
        <v>15</v>
      </c>
      <c r="I20">
        <v>100</v>
      </c>
      <c r="J20">
        <v>100</v>
      </c>
      <c r="K20">
        <f t="shared" si="0"/>
        <v>80.5</v>
      </c>
      <c r="L20">
        <f t="shared" si="0"/>
        <v>84.5</v>
      </c>
    </row>
    <row r="21" spans="1:13" x14ac:dyDescent="0.25">
      <c r="A21" t="s">
        <v>20</v>
      </c>
      <c r="B21" t="s">
        <v>83</v>
      </c>
      <c r="C21">
        <v>46</v>
      </c>
      <c r="D21" t="s">
        <v>84</v>
      </c>
      <c r="E21" t="s">
        <v>85</v>
      </c>
      <c r="F21">
        <v>5</v>
      </c>
      <c r="G21">
        <v>1</v>
      </c>
      <c r="H21" t="s">
        <v>15</v>
      </c>
      <c r="I21">
        <v>30</v>
      </c>
      <c r="J21">
        <v>80</v>
      </c>
      <c r="K21">
        <f t="shared" si="0"/>
        <v>11.5</v>
      </c>
      <c r="L21">
        <f t="shared" si="0"/>
        <v>56.5</v>
      </c>
    </row>
    <row r="22" spans="1:13" x14ac:dyDescent="0.25">
      <c r="A22" t="s">
        <v>53</v>
      </c>
      <c r="B22" t="s">
        <v>86</v>
      </c>
      <c r="C22">
        <v>40</v>
      </c>
      <c r="D22" t="s">
        <v>87</v>
      </c>
      <c r="E22" t="s">
        <v>88</v>
      </c>
      <c r="F22">
        <v>5</v>
      </c>
      <c r="G22">
        <v>1</v>
      </c>
      <c r="H22" t="s">
        <v>15</v>
      </c>
      <c r="I22">
        <v>90</v>
      </c>
      <c r="J22">
        <v>0</v>
      </c>
      <c r="K22">
        <f t="shared" si="0"/>
        <v>61</v>
      </c>
      <c r="L22">
        <f t="shared" si="0"/>
        <v>13.5</v>
      </c>
    </row>
    <row r="23" spans="1:13" x14ac:dyDescent="0.25">
      <c r="A23" t="s">
        <v>29</v>
      </c>
      <c r="B23" t="s">
        <v>89</v>
      </c>
      <c r="C23">
        <v>38</v>
      </c>
      <c r="D23" t="s">
        <v>90</v>
      </c>
      <c r="E23" t="s">
        <v>91</v>
      </c>
      <c r="F23">
        <v>5</v>
      </c>
      <c r="G23">
        <v>1</v>
      </c>
      <c r="H23" t="s">
        <v>15</v>
      </c>
      <c r="I23">
        <v>20</v>
      </c>
      <c r="J23">
        <v>-10</v>
      </c>
      <c r="K23">
        <f t="shared" si="0"/>
        <v>7.5</v>
      </c>
      <c r="L23">
        <f t="shared" si="0"/>
        <v>6</v>
      </c>
    </row>
    <row r="24" spans="1:13" x14ac:dyDescent="0.25">
      <c r="A24" t="s">
        <v>92</v>
      </c>
      <c r="B24" t="s">
        <v>93</v>
      </c>
      <c r="C24">
        <v>38</v>
      </c>
      <c r="D24" t="s">
        <v>94</v>
      </c>
      <c r="E24" t="s">
        <v>95</v>
      </c>
      <c r="F24">
        <v>5</v>
      </c>
      <c r="G24">
        <v>1</v>
      </c>
      <c r="H24" t="s">
        <v>15</v>
      </c>
      <c r="I24">
        <v>100</v>
      </c>
      <c r="J24">
        <v>100</v>
      </c>
      <c r="K24">
        <f t="shared" si="0"/>
        <v>80.5</v>
      </c>
      <c r="L24">
        <f t="shared" si="0"/>
        <v>84.5</v>
      </c>
    </row>
    <row r="25" spans="1:13" x14ac:dyDescent="0.25">
      <c r="B25" t="s">
        <v>96</v>
      </c>
      <c r="D25" t="s">
        <v>97</v>
      </c>
      <c r="E25" t="s">
        <v>98</v>
      </c>
      <c r="F25">
        <v>5</v>
      </c>
      <c r="G25">
        <v>1</v>
      </c>
      <c r="H25" t="s">
        <v>15</v>
      </c>
      <c r="K25">
        <f t="shared" si="0"/>
        <v>3</v>
      </c>
      <c r="L25">
        <f t="shared" si="0"/>
        <v>13.5</v>
      </c>
    </row>
    <row r="26" spans="1:13" x14ac:dyDescent="0.25">
      <c r="A26" t="s">
        <v>53</v>
      </c>
      <c r="B26" t="s">
        <v>99</v>
      </c>
      <c r="C26">
        <v>58</v>
      </c>
      <c r="D26" t="s">
        <v>100</v>
      </c>
      <c r="E26" t="s">
        <v>101</v>
      </c>
      <c r="F26">
        <v>5</v>
      </c>
      <c r="G26">
        <v>1</v>
      </c>
      <c r="H26" t="s">
        <v>15</v>
      </c>
      <c r="I26">
        <v>100</v>
      </c>
      <c r="J26">
        <v>90</v>
      </c>
      <c r="K26">
        <f t="shared" si="0"/>
        <v>80.5</v>
      </c>
      <c r="L26">
        <f t="shared" si="0"/>
        <v>71.5</v>
      </c>
    </row>
    <row r="27" spans="1:13" x14ac:dyDescent="0.25">
      <c r="A27" t="s">
        <v>53</v>
      </c>
      <c r="C27">
        <v>45</v>
      </c>
      <c r="D27" t="s">
        <v>102</v>
      </c>
      <c r="E27" t="s">
        <v>103</v>
      </c>
      <c r="F27">
        <v>5</v>
      </c>
      <c r="G27">
        <v>1</v>
      </c>
      <c r="H27" t="s">
        <v>15</v>
      </c>
      <c r="K27">
        <f t="shared" si="0"/>
        <v>3</v>
      </c>
      <c r="L27">
        <f t="shared" si="0"/>
        <v>13.5</v>
      </c>
    </row>
    <row r="28" spans="1:13" x14ac:dyDescent="0.25">
      <c r="A28" t="s">
        <v>104</v>
      </c>
      <c r="B28" t="s">
        <v>105</v>
      </c>
      <c r="C28">
        <v>63</v>
      </c>
      <c r="D28" t="s">
        <v>106</v>
      </c>
      <c r="E28" t="s">
        <v>107</v>
      </c>
      <c r="F28">
        <v>5</v>
      </c>
      <c r="G28">
        <v>1</v>
      </c>
      <c r="H28" t="s">
        <v>15</v>
      </c>
      <c r="K28">
        <f t="shared" si="0"/>
        <v>3</v>
      </c>
      <c r="L28">
        <f t="shared" si="0"/>
        <v>13.5</v>
      </c>
    </row>
    <row r="29" spans="1:13" x14ac:dyDescent="0.25">
      <c r="A29" t="s">
        <v>53</v>
      </c>
      <c r="B29" t="s">
        <v>54</v>
      </c>
      <c r="C29">
        <v>59</v>
      </c>
      <c r="D29" t="s">
        <v>108</v>
      </c>
      <c r="E29" t="s">
        <v>109</v>
      </c>
      <c r="F29">
        <v>5</v>
      </c>
      <c r="G29">
        <v>1</v>
      </c>
      <c r="H29" t="s">
        <v>15</v>
      </c>
      <c r="I29">
        <v>80</v>
      </c>
      <c r="J29">
        <v>30</v>
      </c>
      <c r="K29">
        <f t="shared" si="0"/>
        <v>41</v>
      </c>
      <c r="L29">
        <f t="shared" si="0"/>
        <v>29.5</v>
      </c>
    </row>
    <row r="30" spans="1:13" x14ac:dyDescent="0.25">
      <c r="A30" t="s">
        <v>110</v>
      </c>
      <c r="B30" t="s">
        <v>111</v>
      </c>
      <c r="C30">
        <v>39</v>
      </c>
      <c r="D30" t="s">
        <v>112</v>
      </c>
      <c r="E30" t="s">
        <v>113</v>
      </c>
      <c r="F30">
        <v>5</v>
      </c>
      <c r="G30">
        <v>1</v>
      </c>
      <c r="H30" t="s">
        <v>15</v>
      </c>
      <c r="I30">
        <v>90</v>
      </c>
      <c r="J30">
        <v>90</v>
      </c>
      <c r="K30">
        <f t="shared" si="0"/>
        <v>61</v>
      </c>
      <c r="L30">
        <f t="shared" si="0"/>
        <v>71.5</v>
      </c>
    </row>
    <row r="31" spans="1:13" x14ac:dyDescent="0.25">
      <c r="A31" t="s">
        <v>114</v>
      </c>
      <c r="B31" t="s">
        <v>115</v>
      </c>
      <c r="C31">
        <v>50</v>
      </c>
      <c r="D31" t="s">
        <v>116</v>
      </c>
      <c r="E31" t="s">
        <v>117</v>
      </c>
      <c r="F31">
        <v>5</v>
      </c>
      <c r="G31">
        <v>1</v>
      </c>
      <c r="H31" t="s">
        <v>15</v>
      </c>
      <c r="I31">
        <v>100</v>
      </c>
      <c r="J31">
        <v>100</v>
      </c>
      <c r="K31">
        <f t="shared" si="0"/>
        <v>80.5</v>
      </c>
      <c r="L31">
        <f t="shared" si="0"/>
        <v>84.5</v>
      </c>
    </row>
    <row r="32" spans="1:13" x14ac:dyDescent="0.25">
      <c r="A32" t="s">
        <v>53</v>
      </c>
      <c r="B32" t="s">
        <v>118</v>
      </c>
      <c r="C32">
        <v>36</v>
      </c>
      <c r="D32" t="s">
        <v>119</v>
      </c>
      <c r="E32" t="s">
        <v>120</v>
      </c>
      <c r="F32">
        <v>5</v>
      </c>
      <c r="G32">
        <v>1</v>
      </c>
      <c r="H32" t="s">
        <v>15</v>
      </c>
      <c r="I32">
        <v>95</v>
      </c>
      <c r="J32">
        <v>95</v>
      </c>
      <c r="K32">
        <f t="shared" si="0"/>
        <v>68</v>
      </c>
      <c r="L32">
        <f t="shared" si="0"/>
        <v>77.5</v>
      </c>
    </row>
    <row r="33" spans="1:13" x14ac:dyDescent="0.25">
      <c r="A33" t="s">
        <v>29</v>
      </c>
      <c r="B33" t="s">
        <v>121</v>
      </c>
      <c r="C33">
        <v>51</v>
      </c>
      <c r="D33" t="s">
        <v>122</v>
      </c>
      <c r="E33" t="s">
        <v>123</v>
      </c>
      <c r="F33">
        <v>5</v>
      </c>
      <c r="G33">
        <v>1</v>
      </c>
      <c r="H33" t="s">
        <v>15</v>
      </c>
      <c r="K33">
        <f t="shared" si="0"/>
        <v>3</v>
      </c>
      <c r="L33">
        <f t="shared" si="0"/>
        <v>13.5</v>
      </c>
    </row>
    <row r="34" spans="1:13" x14ac:dyDescent="0.25">
      <c r="A34" t="s">
        <v>53</v>
      </c>
      <c r="B34" t="s">
        <v>124</v>
      </c>
      <c r="C34">
        <v>40</v>
      </c>
      <c r="D34" t="s">
        <v>125</v>
      </c>
      <c r="E34" t="s">
        <v>126</v>
      </c>
      <c r="F34">
        <v>5</v>
      </c>
      <c r="G34">
        <v>1</v>
      </c>
      <c r="H34" t="s">
        <v>15</v>
      </c>
      <c r="I34">
        <v>20</v>
      </c>
      <c r="J34">
        <v>-20</v>
      </c>
      <c r="K34">
        <f t="shared" si="0"/>
        <v>7.5</v>
      </c>
      <c r="L34">
        <f t="shared" si="0"/>
        <v>5</v>
      </c>
    </row>
    <row r="35" spans="1:13" x14ac:dyDescent="0.25">
      <c r="A35" t="s">
        <v>127</v>
      </c>
      <c r="B35" t="s">
        <v>128</v>
      </c>
      <c r="C35">
        <v>33</v>
      </c>
      <c r="D35" t="s">
        <v>129</v>
      </c>
      <c r="E35" t="s">
        <v>130</v>
      </c>
      <c r="F35">
        <v>5</v>
      </c>
      <c r="G35">
        <v>1</v>
      </c>
      <c r="H35" t="s">
        <v>15</v>
      </c>
      <c r="I35">
        <v>85</v>
      </c>
      <c r="J35">
        <v>90</v>
      </c>
      <c r="K35">
        <f t="shared" si="0"/>
        <v>53</v>
      </c>
      <c r="L35">
        <f t="shared" si="0"/>
        <v>71.5</v>
      </c>
    </row>
    <row r="36" spans="1:13" x14ac:dyDescent="0.25">
      <c r="A36" t="s">
        <v>131</v>
      </c>
      <c r="B36" t="s">
        <v>132</v>
      </c>
      <c r="C36">
        <v>47</v>
      </c>
      <c r="D36" t="s">
        <v>133</v>
      </c>
      <c r="E36" t="s">
        <v>134</v>
      </c>
      <c r="F36">
        <v>5</v>
      </c>
      <c r="G36">
        <v>1</v>
      </c>
      <c r="H36" t="s">
        <v>15</v>
      </c>
      <c r="I36">
        <v>80</v>
      </c>
      <c r="J36">
        <v>80</v>
      </c>
      <c r="K36">
        <f t="shared" si="0"/>
        <v>41</v>
      </c>
      <c r="L36">
        <f t="shared" si="0"/>
        <v>56.5</v>
      </c>
      <c r="M36" t="s">
        <v>135</v>
      </c>
    </row>
    <row r="37" spans="1:13" x14ac:dyDescent="0.25">
      <c r="A37" t="s">
        <v>136</v>
      </c>
      <c r="B37" t="s">
        <v>137</v>
      </c>
      <c r="C37">
        <v>31</v>
      </c>
      <c r="D37" t="s">
        <v>138</v>
      </c>
      <c r="E37" t="s">
        <v>139</v>
      </c>
      <c r="F37">
        <v>5</v>
      </c>
      <c r="G37">
        <v>1</v>
      </c>
      <c r="H37" t="s">
        <v>15</v>
      </c>
      <c r="I37">
        <v>100</v>
      </c>
      <c r="J37">
        <v>100</v>
      </c>
      <c r="K37">
        <f t="shared" si="0"/>
        <v>80.5</v>
      </c>
      <c r="L37">
        <f t="shared" si="0"/>
        <v>84.5</v>
      </c>
    </row>
    <row r="38" spans="1:13" x14ac:dyDescent="0.25">
      <c r="A38" t="s">
        <v>66</v>
      </c>
      <c r="B38" t="s">
        <v>140</v>
      </c>
      <c r="C38" t="s">
        <v>141</v>
      </c>
      <c r="D38" t="s">
        <v>142</v>
      </c>
      <c r="E38" t="s">
        <v>143</v>
      </c>
      <c r="F38">
        <v>5</v>
      </c>
      <c r="G38">
        <v>1</v>
      </c>
      <c r="H38" t="s">
        <v>15</v>
      </c>
      <c r="I38">
        <v>40</v>
      </c>
      <c r="J38">
        <v>20</v>
      </c>
      <c r="K38">
        <f t="shared" si="0"/>
        <v>13</v>
      </c>
      <c r="L38">
        <f t="shared" si="0"/>
        <v>24</v>
      </c>
    </row>
    <row r="39" spans="1:13" x14ac:dyDescent="0.25">
      <c r="A39" t="s">
        <v>16</v>
      </c>
      <c r="B39" t="s">
        <v>144</v>
      </c>
      <c r="C39">
        <v>38</v>
      </c>
      <c r="D39" t="s">
        <v>145</v>
      </c>
      <c r="E39" t="s">
        <v>146</v>
      </c>
      <c r="F39">
        <v>5</v>
      </c>
      <c r="G39">
        <v>1</v>
      </c>
      <c r="H39" t="s">
        <v>15</v>
      </c>
      <c r="I39">
        <v>75</v>
      </c>
      <c r="J39">
        <v>0</v>
      </c>
      <c r="K39">
        <f t="shared" si="0"/>
        <v>29</v>
      </c>
      <c r="L39">
        <f t="shared" si="0"/>
        <v>13.5</v>
      </c>
    </row>
    <row r="40" spans="1:13" x14ac:dyDescent="0.25">
      <c r="A40" t="s">
        <v>16</v>
      </c>
      <c r="B40" t="s">
        <v>147</v>
      </c>
      <c r="C40">
        <v>74</v>
      </c>
      <c r="D40" t="s">
        <v>148</v>
      </c>
      <c r="E40" t="s">
        <v>149</v>
      </c>
      <c r="F40">
        <v>5</v>
      </c>
      <c r="G40">
        <v>1</v>
      </c>
      <c r="H40" t="s">
        <v>15</v>
      </c>
      <c r="I40">
        <v>85</v>
      </c>
      <c r="J40">
        <v>90</v>
      </c>
      <c r="K40">
        <f t="shared" si="0"/>
        <v>53</v>
      </c>
      <c r="L40">
        <f t="shared" si="0"/>
        <v>71.5</v>
      </c>
      <c r="M40" t="s">
        <v>150</v>
      </c>
    </row>
    <row r="41" spans="1:13" x14ac:dyDescent="0.25">
      <c r="A41" t="s">
        <v>151</v>
      </c>
      <c r="B41" t="s">
        <v>152</v>
      </c>
      <c r="C41">
        <v>36</v>
      </c>
      <c r="D41" t="s">
        <v>153</v>
      </c>
      <c r="E41" t="s">
        <v>154</v>
      </c>
      <c r="F41">
        <v>5</v>
      </c>
      <c r="G41">
        <v>1</v>
      </c>
      <c r="H41" t="s">
        <v>15</v>
      </c>
      <c r="I41">
        <v>100</v>
      </c>
      <c r="J41">
        <v>80</v>
      </c>
      <c r="K41">
        <f t="shared" si="0"/>
        <v>80.5</v>
      </c>
      <c r="L41">
        <f t="shared" si="0"/>
        <v>56.5</v>
      </c>
    </row>
    <row r="42" spans="1:13" x14ac:dyDescent="0.25">
      <c r="A42" t="s">
        <v>16</v>
      </c>
      <c r="B42" t="s">
        <v>155</v>
      </c>
      <c r="C42">
        <v>53</v>
      </c>
      <c r="D42" t="s">
        <v>156</v>
      </c>
      <c r="E42" t="s">
        <v>157</v>
      </c>
      <c r="F42">
        <v>5</v>
      </c>
      <c r="G42">
        <v>1</v>
      </c>
      <c r="H42" t="s">
        <v>15</v>
      </c>
      <c r="I42">
        <v>100</v>
      </c>
      <c r="K42">
        <f t="shared" si="0"/>
        <v>80.5</v>
      </c>
      <c r="L42">
        <f t="shared" si="0"/>
        <v>13.5</v>
      </c>
    </row>
    <row r="43" spans="1:13" x14ac:dyDescent="0.25">
      <c r="A43" t="s">
        <v>114</v>
      </c>
      <c r="B43" t="s">
        <v>158</v>
      </c>
      <c r="C43">
        <v>33</v>
      </c>
      <c r="D43" t="s">
        <v>159</v>
      </c>
      <c r="E43" t="s">
        <v>160</v>
      </c>
      <c r="F43">
        <v>5</v>
      </c>
      <c r="G43">
        <v>1</v>
      </c>
      <c r="H43" t="s">
        <v>15</v>
      </c>
      <c r="I43">
        <v>100</v>
      </c>
      <c r="J43">
        <v>70</v>
      </c>
      <c r="K43">
        <f t="shared" si="0"/>
        <v>80.5</v>
      </c>
      <c r="L43">
        <f t="shared" si="0"/>
        <v>43</v>
      </c>
    </row>
    <row r="44" spans="1:13" x14ac:dyDescent="0.25">
      <c r="A44" t="s">
        <v>131</v>
      </c>
      <c r="C44">
        <v>42</v>
      </c>
      <c r="D44" t="s">
        <v>161</v>
      </c>
      <c r="E44" t="s">
        <v>162</v>
      </c>
      <c r="F44">
        <v>5</v>
      </c>
      <c r="G44">
        <v>1</v>
      </c>
      <c r="H44" t="s">
        <v>15</v>
      </c>
      <c r="I44">
        <v>70</v>
      </c>
      <c r="J44">
        <v>-70</v>
      </c>
      <c r="K44">
        <f t="shared" si="0"/>
        <v>25.5</v>
      </c>
      <c r="L44">
        <f t="shared" si="0"/>
        <v>1</v>
      </c>
      <c r="M44" t="s">
        <v>163</v>
      </c>
    </row>
    <row r="45" spans="1:13" x14ac:dyDescent="0.25">
      <c r="A45" t="s">
        <v>16</v>
      </c>
      <c r="B45" t="s">
        <v>164</v>
      </c>
      <c r="C45">
        <v>34</v>
      </c>
      <c r="D45" t="s">
        <v>165</v>
      </c>
      <c r="E45" t="s">
        <v>166</v>
      </c>
      <c r="F45">
        <v>5</v>
      </c>
      <c r="G45">
        <v>1</v>
      </c>
      <c r="H45" t="s">
        <v>15</v>
      </c>
      <c r="I45">
        <v>100</v>
      </c>
      <c r="J45">
        <v>0</v>
      </c>
      <c r="K45">
        <f t="shared" si="0"/>
        <v>80.5</v>
      </c>
      <c r="L45">
        <f t="shared" si="0"/>
        <v>13.5</v>
      </c>
      <c r="M45" t="s">
        <v>167</v>
      </c>
    </row>
    <row r="46" spans="1:13" x14ac:dyDescent="0.25">
      <c r="A46" t="s">
        <v>168</v>
      </c>
      <c r="B46" t="s">
        <v>169</v>
      </c>
      <c r="C46">
        <v>39</v>
      </c>
      <c r="D46" t="s">
        <v>170</v>
      </c>
      <c r="E46" t="s">
        <v>171</v>
      </c>
      <c r="F46">
        <v>5</v>
      </c>
      <c r="G46">
        <v>1</v>
      </c>
      <c r="H46" t="s">
        <v>15</v>
      </c>
      <c r="I46">
        <v>50</v>
      </c>
      <c r="J46">
        <v>50</v>
      </c>
      <c r="K46">
        <f t="shared" si="0"/>
        <v>18</v>
      </c>
      <c r="L46">
        <f t="shared" si="0"/>
        <v>35</v>
      </c>
    </row>
    <row r="47" spans="1:13" x14ac:dyDescent="0.25">
      <c r="A47" t="s">
        <v>20</v>
      </c>
      <c r="B47" t="s">
        <v>172</v>
      </c>
      <c r="C47">
        <v>32</v>
      </c>
      <c r="D47" t="s">
        <v>173</v>
      </c>
      <c r="E47" t="s">
        <v>174</v>
      </c>
      <c r="F47">
        <v>5</v>
      </c>
      <c r="G47">
        <v>1</v>
      </c>
      <c r="H47" t="s">
        <v>15</v>
      </c>
      <c r="I47">
        <v>80</v>
      </c>
      <c r="J47">
        <v>80</v>
      </c>
      <c r="K47">
        <f t="shared" si="0"/>
        <v>41</v>
      </c>
      <c r="L47">
        <f t="shared" si="0"/>
        <v>56.5</v>
      </c>
    </row>
    <row r="48" spans="1:13" x14ac:dyDescent="0.25">
      <c r="A48" t="s">
        <v>11</v>
      </c>
      <c r="B48" t="s">
        <v>175</v>
      </c>
      <c r="D48" t="s">
        <v>176</v>
      </c>
      <c r="E48" t="s">
        <v>177</v>
      </c>
      <c r="F48">
        <v>5</v>
      </c>
      <c r="G48">
        <v>1</v>
      </c>
      <c r="H48" t="s">
        <v>15</v>
      </c>
      <c r="I48">
        <v>20</v>
      </c>
      <c r="J48">
        <v>0</v>
      </c>
      <c r="K48">
        <f t="shared" si="0"/>
        <v>7.5</v>
      </c>
      <c r="L48">
        <f t="shared" si="0"/>
        <v>13.5</v>
      </c>
    </row>
    <row r="49" spans="1:13" x14ac:dyDescent="0.25">
      <c r="A49" t="s">
        <v>11</v>
      </c>
      <c r="B49" t="s">
        <v>178</v>
      </c>
      <c r="C49">
        <v>38</v>
      </c>
      <c r="D49" t="s">
        <v>179</v>
      </c>
      <c r="E49" t="s">
        <v>180</v>
      </c>
      <c r="F49">
        <v>5</v>
      </c>
      <c r="G49">
        <v>1</v>
      </c>
      <c r="H49" t="s">
        <v>15</v>
      </c>
      <c r="I49">
        <v>80</v>
      </c>
      <c r="J49">
        <v>80</v>
      </c>
      <c r="K49">
        <f t="shared" si="0"/>
        <v>41</v>
      </c>
      <c r="L49">
        <f t="shared" si="0"/>
        <v>56.5</v>
      </c>
    </row>
    <row r="50" spans="1:13" x14ac:dyDescent="0.25">
      <c r="A50" t="s">
        <v>53</v>
      </c>
      <c r="B50" t="s">
        <v>181</v>
      </c>
      <c r="C50">
        <v>45</v>
      </c>
      <c r="D50" t="s">
        <v>182</v>
      </c>
      <c r="E50" t="s">
        <v>183</v>
      </c>
      <c r="F50">
        <v>5</v>
      </c>
      <c r="G50">
        <v>1</v>
      </c>
      <c r="H50" t="s">
        <v>15</v>
      </c>
      <c r="I50">
        <v>90</v>
      </c>
      <c r="J50">
        <v>90</v>
      </c>
      <c r="K50">
        <f t="shared" si="0"/>
        <v>61</v>
      </c>
      <c r="L50">
        <f t="shared" si="0"/>
        <v>71.5</v>
      </c>
    </row>
    <row r="51" spans="1:13" x14ac:dyDescent="0.25">
      <c r="A51" t="s">
        <v>53</v>
      </c>
      <c r="B51" t="s">
        <v>184</v>
      </c>
      <c r="C51">
        <v>49</v>
      </c>
      <c r="D51" t="s">
        <v>185</v>
      </c>
      <c r="E51" t="s">
        <v>186</v>
      </c>
      <c r="F51">
        <v>5</v>
      </c>
      <c r="G51">
        <v>1</v>
      </c>
      <c r="H51" t="s">
        <v>15</v>
      </c>
      <c r="I51">
        <v>100</v>
      </c>
      <c r="J51">
        <v>100</v>
      </c>
      <c r="K51">
        <f t="shared" si="0"/>
        <v>80.5</v>
      </c>
      <c r="L51">
        <f t="shared" si="0"/>
        <v>84.5</v>
      </c>
    </row>
    <row r="52" spans="1:13" x14ac:dyDescent="0.25">
      <c r="A52" t="s">
        <v>20</v>
      </c>
      <c r="B52" t="s">
        <v>172</v>
      </c>
      <c r="C52">
        <v>44</v>
      </c>
      <c r="D52" t="s">
        <v>187</v>
      </c>
      <c r="E52" t="s">
        <v>188</v>
      </c>
      <c r="F52">
        <v>5</v>
      </c>
      <c r="G52">
        <v>1</v>
      </c>
      <c r="H52" t="s">
        <v>15</v>
      </c>
      <c r="I52">
        <v>80</v>
      </c>
      <c r="J52">
        <v>80</v>
      </c>
      <c r="K52">
        <f t="shared" si="0"/>
        <v>41</v>
      </c>
      <c r="L52">
        <f t="shared" si="0"/>
        <v>56.5</v>
      </c>
    </row>
    <row r="53" spans="1:13" x14ac:dyDescent="0.25">
      <c r="A53" t="s">
        <v>127</v>
      </c>
      <c r="B53" t="s">
        <v>189</v>
      </c>
      <c r="C53">
        <v>39</v>
      </c>
      <c r="D53" t="s">
        <v>190</v>
      </c>
      <c r="E53" t="s">
        <v>191</v>
      </c>
      <c r="F53">
        <v>5</v>
      </c>
      <c r="G53">
        <v>1</v>
      </c>
      <c r="H53" t="s">
        <v>15</v>
      </c>
      <c r="I53">
        <v>75</v>
      </c>
      <c r="J53">
        <v>95</v>
      </c>
      <c r="K53">
        <f t="shared" si="0"/>
        <v>29</v>
      </c>
      <c r="L53">
        <f t="shared" si="0"/>
        <v>77.5</v>
      </c>
    </row>
    <row r="54" spans="1:13" x14ac:dyDescent="0.25">
      <c r="A54" t="s">
        <v>53</v>
      </c>
      <c r="B54" t="s">
        <v>192</v>
      </c>
      <c r="D54" t="s">
        <v>193</v>
      </c>
      <c r="E54" t="s">
        <v>194</v>
      </c>
      <c r="F54">
        <v>5</v>
      </c>
      <c r="G54">
        <v>1</v>
      </c>
      <c r="H54" t="s">
        <v>15</v>
      </c>
      <c r="I54">
        <v>100</v>
      </c>
      <c r="J54">
        <v>90</v>
      </c>
      <c r="K54">
        <f t="shared" si="0"/>
        <v>80.5</v>
      </c>
      <c r="L54">
        <f t="shared" si="0"/>
        <v>71.5</v>
      </c>
      <c r="M54" t="s">
        <v>195</v>
      </c>
    </row>
    <row r="55" spans="1:13" x14ac:dyDescent="0.25">
      <c r="A55" t="s">
        <v>168</v>
      </c>
      <c r="B55" t="s">
        <v>196</v>
      </c>
      <c r="C55">
        <v>36</v>
      </c>
      <c r="D55" t="s">
        <v>197</v>
      </c>
      <c r="E55" t="s">
        <v>198</v>
      </c>
      <c r="F55">
        <v>5</v>
      </c>
      <c r="G55">
        <v>1</v>
      </c>
      <c r="H55" t="s">
        <v>15</v>
      </c>
      <c r="I55">
        <v>100</v>
      </c>
      <c r="J55">
        <v>80</v>
      </c>
      <c r="K55">
        <f t="shared" si="0"/>
        <v>80.5</v>
      </c>
      <c r="L55">
        <f t="shared" si="0"/>
        <v>56.5</v>
      </c>
    </row>
    <row r="56" spans="1:13" x14ac:dyDescent="0.25">
      <c r="A56" t="s">
        <v>29</v>
      </c>
      <c r="B56" t="s">
        <v>199</v>
      </c>
      <c r="C56">
        <v>42</v>
      </c>
      <c r="D56" t="s">
        <v>200</v>
      </c>
      <c r="E56" t="s">
        <v>201</v>
      </c>
      <c r="F56">
        <v>5</v>
      </c>
      <c r="G56">
        <v>1</v>
      </c>
      <c r="H56" t="s">
        <v>15</v>
      </c>
      <c r="I56">
        <v>70</v>
      </c>
      <c r="J56">
        <v>80</v>
      </c>
      <c r="K56">
        <f t="shared" si="0"/>
        <v>25.5</v>
      </c>
      <c r="L56">
        <f t="shared" si="0"/>
        <v>56.5</v>
      </c>
    </row>
    <row r="57" spans="1:13" x14ac:dyDescent="0.25">
      <c r="A57" t="s">
        <v>53</v>
      </c>
      <c r="B57" t="s">
        <v>202</v>
      </c>
      <c r="C57">
        <v>34</v>
      </c>
      <c r="D57" t="s">
        <v>203</v>
      </c>
      <c r="E57" t="s">
        <v>204</v>
      </c>
      <c r="F57">
        <v>5</v>
      </c>
      <c r="G57">
        <v>1</v>
      </c>
      <c r="H57" t="s">
        <v>15</v>
      </c>
      <c r="I57">
        <v>80</v>
      </c>
      <c r="J57">
        <v>70</v>
      </c>
      <c r="K57">
        <f t="shared" si="0"/>
        <v>41</v>
      </c>
      <c r="L57">
        <f t="shared" si="0"/>
        <v>43</v>
      </c>
    </row>
    <row r="58" spans="1:13" x14ac:dyDescent="0.25">
      <c r="A58" t="s">
        <v>53</v>
      </c>
      <c r="B58" t="s">
        <v>205</v>
      </c>
      <c r="C58">
        <v>57</v>
      </c>
      <c r="D58" t="s">
        <v>206</v>
      </c>
      <c r="E58" t="s">
        <v>207</v>
      </c>
      <c r="F58">
        <v>5</v>
      </c>
      <c r="G58">
        <v>1</v>
      </c>
      <c r="H58" t="s">
        <v>15</v>
      </c>
      <c r="I58">
        <v>90</v>
      </c>
      <c r="K58">
        <f t="shared" si="0"/>
        <v>61</v>
      </c>
      <c r="L58">
        <f t="shared" si="0"/>
        <v>13.5</v>
      </c>
    </row>
    <row r="59" spans="1:13" x14ac:dyDescent="0.25">
      <c r="A59" t="s">
        <v>53</v>
      </c>
      <c r="B59" t="s">
        <v>208</v>
      </c>
      <c r="C59">
        <v>56</v>
      </c>
      <c r="D59" t="s">
        <v>209</v>
      </c>
      <c r="E59" t="s">
        <v>210</v>
      </c>
      <c r="F59">
        <v>5</v>
      </c>
      <c r="G59">
        <v>1</v>
      </c>
      <c r="H59" t="s">
        <v>15</v>
      </c>
      <c r="I59">
        <v>80</v>
      </c>
      <c r="J59">
        <v>80</v>
      </c>
      <c r="K59">
        <f t="shared" si="0"/>
        <v>41</v>
      </c>
      <c r="L59">
        <f t="shared" si="0"/>
        <v>56.5</v>
      </c>
    </row>
    <row r="60" spans="1:13" x14ac:dyDescent="0.25">
      <c r="A60" t="s">
        <v>16</v>
      </c>
      <c r="B60" t="s">
        <v>144</v>
      </c>
      <c r="C60">
        <v>54</v>
      </c>
      <c r="D60" t="s">
        <v>211</v>
      </c>
      <c r="E60" t="s">
        <v>212</v>
      </c>
      <c r="F60">
        <v>5</v>
      </c>
      <c r="G60">
        <v>1</v>
      </c>
      <c r="H60" t="s">
        <v>15</v>
      </c>
      <c r="I60">
        <v>50</v>
      </c>
      <c r="J60">
        <v>90</v>
      </c>
      <c r="K60">
        <f t="shared" si="0"/>
        <v>18</v>
      </c>
      <c r="L60">
        <f t="shared" si="0"/>
        <v>71.5</v>
      </c>
    </row>
    <row r="61" spans="1:13" x14ac:dyDescent="0.25">
      <c r="D61" t="s">
        <v>213</v>
      </c>
      <c r="E61" t="s">
        <v>214</v>
      </c>
      <c r="F61">
        <v>5</v>
      </c>
      <c r="G61">
        <v>1</v>
      </c>
      <c r="H61" t="s">
        <v>15</v>
      </c>
      <c r="I61">
        <v>90</v>
      </c>
      <c r="J61">
        <v>80</v>
      </c>
      <c r="K61">
        <f t="shared" si="0"/>
        <v>61</v>
      </c>
      <c r="L61">
        <f t="shared" si="0"/>
        <v>56.5</v>
      </c>
    </row>
    <row r="62" spans="1:13" x14ac:dyDescent="0.25">
      <c r="A62" t="s">
        <v>168</v>
      </c>
      <c r="B62" t="s">
        <v>215</v>
      </c>
      <c r="C62">
        <v>44</v>
      </c>
      <c r="D62" t="s">
        <v>216</v>
      </c>
      <c r="E62" t="s">
        <v>217</v>
      </c>
      <c r="F62">
        <v>5</v>
      </c>
      <c r="G62">
        <v>1</v>
      </c>
      <c r="H62" t="s">
        <v>15</v>
      </c>
      <c r="I62">
        <v>85</v>
      </c>
      <c r="J62">
        <v>70</v>
      </c>
      <c r="K62">
        <f t="shared" si="0"/>
        <v>53</v>
      </c>
      <c r="L62">
        <f t="shared" si="0"/>
        <v>43</v>
      </c>
    </row>
    <row r="63" spans="1:13" x14ac:dyDescent="0.25">
      <c r="A63" t="s">
        <v>45</v>
      </c>
      <c r="B63" t="s">
        <v>46</v>
      </c>
      <c r="C63">
        <v>47</v>
      </c>
      <c r="D63" t="s">
        <v>218</v>
      </c>
      <c r="E63" t="s">
        <v>219</v>
      </c>
      <c r="F63">
        <v>5</v>
      </c>
      <c r="G63">
        <v>1</v>
      </c>
      <c r="H63" t="s">
        <v>15</v>
      </c>
      <c r="I63">
        <v>80</v>
      </c>
      <c r="J63">
        <v>80</v>
      </c>
      <c r="K63">
        <f t="shared" si="0"/>
        <v>41</v>
      </c>
      <c r="L63">
        <f t="shared" si="0"/>
        <v>56.5</v>
      </c>
    </row>
    <row r="64" spans="1:13" x14ac:dyDescent="0.25">
      <c r="A64" t="s">
        <v>53</v>
      </c>
      <c r="B64" t="s">
        <v>220</v>
      </c>
      <c r="C64">
        <v>44</v>
      </c>
      <c r="D64" t="s">
        <v>221</v>
      </c>
      <c r="E64" t="s">
        <v>222</v>
      </c>
      <c r="F64">
        <v>5</v>
      </c>
      <c r="G64">
        <v>1</v>
      </c>
      <c r="H64" t="s">
        <v>15</v>
      </c>
      <c r="K64">
        <f t="shared" si="0"/>
        <v>3</v>
      </c>
      <c r="L64">
        <f t="shared" si="0"/>
        <v>13.5</v>
      </c>
    </row>
    <row r="65" spans="1:13" x14ac:dyDescent="0.25">
      <c r="A65" t="s">
        <v>223</v>
      </c>
      <c r="B65" t="s">
        <v>224</v>
      </c>
      <c r="C65">
        <v>61</v>
      </c>
      <c r="D65" t="s">
        <v>225</v>
      </c>
      <c r="E65" t="s">
        <v>226</v>
      </c>
      <c r="F65">
        <v>5</v>
      </c>
      <c r="G65">
        <v>1</v>
      </c>
      <c r="H65" t="s">
        <v>15</v>
      </c>
      <c r="I65">
        <v>70</v>
      </c>
      <c r="J65">
        <v>100</v>
      </c>
      <c r="K65">
        <f t="shared" si="0"/>
        <v>25.5</v>
      </c>
      <c r="L65">
        <f t="shared" si="0"/>
        <v>84.5</v>
      </c>
    </row>
    <row r="66" spans="1:13" x14ac:dyDescent="0.25">
      <c r="A66" t="s">
        <v>110</v>
      </c>
      <c r="B66" t="s">
        <v>227</v>
      </c>
      <c r="D66" t="s">
        <v>228</v>
      </c>
      <c r="E66" t="s">
        <v>229</v>
      </c>
      <c r="F66">
        <v>5</v>
      </c>
      <c r="G66">
        <v>1</v>
      </c>
      <c r="H66" t="s">
        <v>15</v>
      </c>
      <c r="I66">
        <v>50</v>
      </c>
      <c r="J66">
        <v>0</v>
      </c>
      <c r="K66">
        <f t="shared" si="0"/>
        <v>18</v>
      </c>
      <c r="L66">
        <f t="shared" si="0"/>
        <v>13.5</v>
      </c>
    </row>
    <row r="67" spans="1:13" x14ac:dyDescent="0.25">
      <c r="A67" t="s">
        <v>16</v>
      </c>
      <c r="B67" t="s">
        <v>230</v>
      </c>
      <c r="C67">
        <v>36</v>
      </c>
      <c r="D67" t="s">
        <v>231</v>
      </c>
      <c r="E67" t="s">
        <v>232</v>
      </c>
      <c r="F67">
        <v>5</v>
      </c>
      <c r="G67">
        <v>1</v>
      </c>
      <c r="H67" t="s">
        <v>15</v>
      </c>
      <c r="I67">
        <v>80</v>
      </c>
      <c r="J67">
        <v>90</v>
      </c>
      <c r="K67">
        <f t="shared" ref="K67:L108" si="1">_xlfn.RANK.AVG(I67,I$2:I$108,1)</f>
        <v>41</v>
      </c>
      <c r="L67">
        <f t="shared" si="1"/>
        <v>71.5</v>
      </c>
    </row>
    <row r="68" spans="1:13" x14ac:dyDescent="0.25">
      <c r="A68" t="s">
        <v>168</v>
      </c>
      <c r="B68" t="s">
        <v>233</v>
      </c>
      <c r="C68">
        <v>65</v>
      </c>
      <c r="D68" t="s">
        <v>234</v>
      </c>
      <c r="E68" t="s">
        <v>235</v>
      </c>
      <c r="F68">
        <v>5</v>
      </c>
      <c r="G68">
        <v>1</v>
      </c>
      <c r="H68" t="s">
        <v>15</v>
      </c>
      <c r="K68">
        <f t="shared" si="1"/>
        <v>3</v>
      </c>
      <c r="L68">
        <f t="shared" si="1"/>
        <v>13.5</v>
      </c>
    </row>
    <row r="69" spans="1:13" x14ac:dyDescent="0.25">
      <c r="A69" t="s">
        <v>11</v>
      </c>
      <c r="B69" t="s">
        <v>236</v>
      </c>
      <c r="C69">
        <v>53</v>
      </c>
      <c r="D69" t="s">
        <v>237</v>
      </c>
      <c r="E69" t="s">
        <v>238</v>
      </c>
      <c r="F69">
        <v>5</v>
      </c>
      <c r="G69">
        <v>1</v>
      </c>
      <c r="H69" t="s">
        <v>15</v>
      </c>
      <c r="I69">
        <v>0</v>
      </c>
      <c r="J69">
        <v>-50</v>
      </c>
      <c r="K69">
        <f t="shared" si="1"/>
        <v>3</v>
      </c>
      <c r="L69">
        <f t="shared" si="1"/>
        <v>2.5</v>
      </c>
    </row>
    <row r="70" spans="1:13" x14ac:dyDescent="0.25">
      <c r="A70" t="s">
        <v>29</v>
      </c>
      <c r="B70" t="s">
        <v>239</v>
      </c>
      <c r="C70">
        <v>44</v>
      </c>
      <c r="D70" t="s">
        <v>240</v>
      </c>
      <c r="E70" t="s">
        <v>241</v>
      </c>
      <c r="F70">
        <v>5</v>
      </c>
      <c r="G70">
        <v>1</v>
      </c>
      <c r="H70" t="s">
        <v>15</v>
      </c>
      <c r="I70">
        <v>50</v>
      </c>
      <c r="J70">
        <v>20</v>
      </c>
      <c r="K70">
        <f t="shared" si="1"/>
        <v>18</v>
      </c>
      <c r="L70">
        <f t="shared" si="1"/>
        <v>24</v>
      </c>
    </row>
    <row r="71" spans="1:13" x14ac:dyDescent="0.25">
      <c r="A71" t="s">
        <v>110</v>
      </c>
      <c r="B71" t="s">
        <v>242</v>
      </c>
      <c r="C71">
        <v>71</v>
      </c>
      <c r="D71" t="s">
        <v>243</v>
      </c>
      <c r="E71" t="s">
        <v>244</v>
      </c>
      <c r="F71">
        <v>5</v>
      </c>
      <c r="G71">
        <v>1</v>
      </c>
      <c r="H71" t="s">
        <v>15</v>
      </c>
      <c r="I71">
        <v>100</v>
      </c>
      <c r="J71">
        <v>100</v>
      </c>
      <c r="K71">
        <f t="shared" si="1"/>
        <v>80.5</v>
      </c>
      <c r="L71">
        <f t="shared" si="1"/>
        <v>84.5</v>
      </c>
    </row>
    <row r="72" spans="1:13" x14ac:dyDescent="0.25">
      <c r="A72" t="s">
        <v>53</v>
      </c>
      <c r="B72" t="s">
        <v>245</v>
      </c>
      <c r="C72">
        <v>47</v>
      </c>
      <c r="D72" t="s">
        <v>246</v>
      </c>
      <c r="E72" t="s">
        <v>247</v>
      </c>
      <c r="F72">
        <v>5</v>
      </c>
      <c r="G72">
        <v>1</v>
      </c>
      <c r="H72" t="s">
        <v>15</v>
      </c>
      <c r="I72">
        <v>90</v>
      </c>
      <c r="J72">
        <v>30</v>
      </c>
      <c r="K72">
        <f t="shared" si="1"/>
        <v>61</v>
      </c>
      <c r="L72">
        <f t="shared" si="1"/>
        <v>29.5</v>
      </c>
    </row>
    <row r="73" spans="1:13" x14ac:dyDescent="0.25">
      <c r="A73" t="s">
        <v>16</v>
      </c>
      <c r="B73" t="s">
        <v>248</v>
      </c>
      <c r="C73">
        <v>46</v>
      </c>
      <c r="D73" t="s">
        <v>249</v>
      </c>
      <c r="E73" t="s">
        <v>250</v>
      </c>
      <c r="F73">
        <v>5</v>
      </c>
      <c r="G73">
        <v>1</v>
      </c>
      <c r="H73" t="s">
        <v>15</v>
      </c>
      <c r="I73">
        <v>25</v>
      </c>
      <c r="J73">
        <v>20</v>
      </c>
      <c r="K73">
        <f t="shared" si="1"/>
        <v>10</v>
      </c>
      <c r="L73">
        <f t="shared" si="1"/>
        <v>24</v>
      </c>
      <c r="M73" t="s">
        <v>251</v>
      </c>
    </row>
    <row r="74" spans="1:13" x14ac:dyDescent="0.25">
      <c r="A74" t="s">
        <v>11</v>
      </c>
      <c r="B74" t="s">
        <v>252</v>
      </c>
      <c r="C74">
        <v>54</v>
      </c>
      <c r="D74" t="s">
        <v>253</v>
      </c>
      <c r="E74" t="s">
        <v>254</v>
      </c>
      <c r="F74">
        <v>5</v>
      </c>
      <c r="G74">
        <v>1</v>
      </c>
      <c r="H74" t="s">
        <v>15</v>
      </c>
      <c r="I74">
        <v>50</v>
      </c>
      <c r="J74">
        <v>50</v>
      </c>
      <c r="K74">
        <f t="shared" si="1"/>
        <v>18</v>
      </c>
      <c r="L74">
        <f t="shared" si="1"/>
        <v>35</v>
      </c>
    </row>
    <row r="75" spans="1:13" x14ac:dyDescent="0.25">
      <c r="A75" t="s">
        <v>45</v>
      </c>
      <c r="B75" t="s">
        <v>46</v>
      </c>
      <c r="C75">
        <v>40</v>
      </c>
      <c r="D75" t="s">
        <v>255</v>
      </c>
      <c r="E75" t="s">
        <v>256</v>
      </c>
      <c r="F75">
        <v>5</v>
      </c>
      <c r="G75">
        <v>1</v>
      </c>
      <c r="H75" t="s">
        <v>15</v>
      </c>
      <c r="K75">
        <f t="shared" si="1"/>
        <v>3</v>
      </c>
      <c r="L75">
        <f t="shared" si="1"/>
        <v>13.5</v>
      </c>
    </row>
    <row r="76" spans="1:13" x14ac:dyDescent="0.25">
      <c r="A76" t="s">
        <v>257</v>
      </c>
      <c r="B76" t="s">
        <v>258</v>
      </c>
      <c r="C76">
        <v>49</v>
      </c>
      <c r="D76" t="s">
        <v>259</v>
      </c>
      <c r="E76" t="s">
        <v>260</v>
      </c>
      <c r="F76">
        <v>5</v>
      </c>
      <c r="G76">
        <v>1</v>
      </c>
      <c r="H76" t="s">
        <v>15</v>
      </c>
      <c r="I76">
        <v>80</v>
      </c>
      <c r="J76">
        <v>50</v>
      </c>
      <c r="K76">
        <f t="shared" si="1"/>
        <v>41</v>
      </c>
      <c r="L76">
        <f t="shared" si="1"/>
        <v>35</v>
      </c>
    </row>
    <row r="77" spans="1:13" x14ac:dyDescent="0.25">
      <c r="A77" t="s">
        <v>261</v>
      </c>
      <c r="B77" t="s">
        <v>262</v>
      </c>
      <c r="C77">
        <v>41</v>
      </c>
      <c r="D77" t="s">
        <v>263</v>
      </c>
      <c r="E77" t="s">
        <v>264</v>
      </c>
      <c r="F77">
        <v>5</v>
      </c>
      <c r="G77">
        <v>1</v>
      </c>
      <c r="H77" t="s">
        <v>15</v>
      </c>
      <c r="I77">
        <v>90</v>
      </c>
      <c r="J77">
        <v>100</v>
      </c>
      <c r="K77">
        <f t="shared" si="1"/>
        <v>61</v>
      </c>
      <c r="L77">
        <f t="shared" si="1"/>
        <v>84.5</v>
      </c>
    </row>
    <row r="78" spans="1:13" x14ac:dyDescent="0.25">
      <c r="A78" t="s">
        <v>265</v>
      </c>
      <c r="B78" t="s">
        <v>266</v>
      </c>
      <c r="C78">
        <v>39</v>
      </c>
      <c r="D78" t="s">
        <v>267</v>
      </c>
      <c r="E78" t="s">
        <v>268</v>
      </c>
      <c r="F78">
        <v>5</v>
      </c>
      <c r="G78">
        <v>1</v>
      </c>
      <c r="H78" t="s">
        <v>15</v>
      </c>
      <c r="I78">
        <v>20</v>
      </c>
      <c r="J78">
        <v>20</v>
      </c>
      <c r="K78">
        <f t="shared" si="1"/>
        <v>7.5</v>
      </c>
      <c r="L78">
        <f t="shared" si="1"/>
        <v>24</v>
      </c>
    </row>
    <row r="79" spans="1:13" x14ac:dyDescent="0.25">
      <c r="A79" t="s">
        <v>45</v>
      </c>
      <c r="B79" t="s">
        <v>46</v>
      </c>
      <c r="C79">
        <v>59</v>
      </c>
      <c r="D79" t="s">
        <v>269</v>
      </c>
      <c r="E79" t="s">
        <v>270</v>
      </c>
      <c r="F79">
        <v>5</v>
      </c>
      <c r="G79">
        <v>1</v>
      </c>
      <c r="H79" t="s">
        <v>15</v>
      </c>
      <c r="I79">
        <v>50</v>
      </c>
      <c r="J79">
        <v>75</v>
      </c>
      <c r="K79">
        <f t="shared" si="1"/>
        <v>18</v>
      </c>
      <c r="L79">
        <f t="shared" si="1"/>
        <v>46</v>
      </c>
    </row>
    <row r="80" spans="1:13" x14ac:dyDescent="0.25">
      <c r="A80" t="s">
        <v>29</v>
      </c>
      <c r="B80" t="s">
        <v>271</v>
      </c>
      <c r="C80">
        <v>55</v>
      </c>
      <c r="D80" t="s">
        <v>272</v>
      </c>
      <c r="E80" t="s">
        <v>273</v>
      </c>
      <c r="F80">
        <v>5</v>
      </c>
      <c r="G80">
        <v>1</v>
      </c>
      <c r="H80" t="s">
        <v>15</v>
      </c>
      <c r="K80">
        <f t="shared" si="1"/>
        <v>3</v>
      </c>
      <c r="L80">
        <f t="shared" si="1"/>
        <v>13.5</v>
      </c>
    </row>
    <row r="81" spans="1:13" x14ac:dyDescent="0.25">
      <c r="A81" t="s">
        <v>16</v>
      </c>
      <c r="B81" t="s">
        <v>274</v>
      </c>
      <c r="C81">
        <v>45</v>
      </c>
      <c r="D81" t="s">
        <v>275</v>
      </c>
      <c r="E81" t="s">
        <v>276</v>
      </c>
      <c r="F81">
        <v>5</v>
      </c>
      <c r="G81">
        <v>1</v>
      </c>
      <c r="H81" t="s">
        <v>15</v>
      </c>
      <c r="I81">
        <v>0</v>
      </c>
      <c r="J81">
        <v>70</v>
      </c>
      <c r="K81">
        <f t="shared" si="1"/>
        <v>3</v>
      </c>
      <c r="L81">
        <f t="shared" si="1"/>
        <v>43</v>
      </c>
      <c r="M81" t="s">
        <v>277</v>
      </c>
    </row>
    <row r="82" spans="1:13" x14ac:dyDescent="0.25">
      <c r="A82" t="s">
        <v>20</v>
      </c>
      <c r="B82" t="s">
        <v>278</v>
      </c>
      <c r="C82">
        <v>42</v>
      </c>
      <c r="D82" t="s">
        <v>279</v>
      </c>
      <c r="E82" t="s">
        <v>280</v>
      </c>
      <c r="F82">
        <v>5</v>
      </c>
      <c r="G82">
        <v>1</v>
      </c>
      <c r="H82" t="s">
        <v>15</v>
      </c>
      <c r="I82">
        <v>80</v>
      </c>
      <c r="J82">
        <v>0</v>
      </c>
      <c r="K82">
        <f t="shared" si="1"/>
        <v>41</v>
      </c>
      <c r="L82">
        <f t="shared" si="1"/>
        <v>13.5</v>
      </c>
    </row>
    <row r="83" spans="1:13" x14ac:dyDescent="0.25">
      <c r="A83" t="s">
        <v>20</v>
      </c>
      <c r="B83" t="s">
        <v>281</v>
      </c>
      <c r="C83">
        <v>24</v>
      </c>
      <c r="D83" t="s">
        <v>282</v>
      </c>
      <c r="E83" t="s">
        <v>283</v>
      </c>
      <c r="F83">
        <v>5</v>
      </c>
      <c r="G83">
        <v>1</v>
      </c>
      <c r="H83" t="s">
        <v>15</v>
      </c>
      <c r="I83">
        <v>50</v>
      </c>
      <c r="J83">
        <v>70</v>
      </c>
      <c r="K83">
        <f t="shared" si="1"/>
        <v>18</v>
      </c>
      <c r="L83">
        <f t="shared" si="1"/>
        <v>43</v>
      </c>
    </row>
    <row r="84" spans="1:13" x14ac:dyDescent="0.25">
      <c r="A84" t="s">
        <v>20</v>
      </c>
      <c r="B84" t="s">
        <v>172</v>
      </c>
      <c r="C84">
        <v>25</v>
      </c>
      <c r="D84" t="s">
        <v>284</v>
      </c>
      <c r="E84" t="s">
        <v>285</v>
      </c>
      <c r="F84">
        <v>5</v>
      </c>
      <c r="G84">
        <v>1</v>
      </c>
      <c r="H84" t="s">
        <v>15</v>
      </c>
      <c r="I84">
        <v>30</v>
      </c>
      <c r="J84">
        <v>-30</v>
      </c>
      <c r="K84">
        <f t="shared" si="1"/>
        <v>11.5</v>
      </c>
      <c r="L84">
        <f t="shared" si="1"/>
        <v>4</v>
      </c>
    </row>
    <row r="85" spans="1:13" x14ac:dyDescent="0.25">
      <c r="A85" t="s">
        <v>20</v>
      </c>
      <c r="B85" t="s">
        <v>286</v>
      </c>
      <c r="C85">
        <v>41</v>
      </c>
      <c r="D85" t="s">
        <v>287</v>
      </c>
      <c r="E85" t="s">
        <v>288</v>
      </c>
      <c r="F85">
        <v>5</v>
      </c>
      <c r="G85">
        <v>1</v>
      </c>
      <c r="H85" t="s">
        <v>15</v>
      </c>
      <c r="I85">
        <v>100</v>
      </c>
      <c r="J85">
        <v>50</v>
      </c>
      <c r="K85">
        <f t="shared" si="1"/>
        <v>80.5</v>
      </c>
      <c r="L85">
        <f t="shared" si="1"/>
        <v>35</v>
      </c>
    </row>
    <row r="86" spans="1:13" x14ac:dyDescent="0.25">
      <c r="A86" t="s">
        <v>20</v>
      </c>
      <c r="B86" t="s">
        <v>289</v>
      </c>
      <c r="C86">
        <v>33</v>
      </c>
      <c r="D86" t="s">
        <v>290</v>
      </c>
      <c r="E86" t="s">
        <v>291</v>
      </c>
      <c r="F86">
        <v>5</v>
      </c>
      <c r="G86">
        <v>1</v>
      </c>
      <c r="H86" t="s">
        <v>15</v>
      </c>
      <c r="I86">
        <v>90</v>
      </c>
      <c r="J86">
        <v>80</v>
      </c>
      <c r="K86">
        <f t="shared" si="1"/>
        <v>61</v>
      </c>
      <c r="L86">
        <f t="shared" si="1"/>
        <v>56.5</v>
      </c>
    </row>
    <row r="87" spans="1:13" x14ac:dyDescent="0.25">
      <c r="A87" t="s">
        <v>20</v>
      </c>
      <c r="B87" t="s">
        <v>281</v>
      </c>
      <c r="C87">
        <v>26</v>
      </c>
      <c r="D87" t="s">
        <v>292</v>
      </c>
      <c r="E87" t="s">
        <v>293</v>
      </c>
      <c r="F87">
        <v>5</v>
      </c>
      <c r="G87">
        <v>1</v>
      </c>
      <c r="H87" t="s">
        <v>15</v>
      </c>
      <c r="K87">
        <f t="shared" si="1"/>
        <v>3</v>
      </c>
      <c r="L87">
        <f t="shared" si="1"/>
        <v>13.5</v>
      </c>
    </row>
    <row r="88" spans="1:13" x14ac:dyDescent="0.25">
      <c r="A88" t="s">
        <v>16</v>
      </c>
      <c r="B88" t="s">
        <v>17</v>
      </c>
      <c r="C88">
        <v>23</v>
      </c>
      <c r="D88" t="s">
        <v>294</v>
      </c>
      <c r="E88" t="s">
        <v>295</v>
      </c>
      <c r="F88">
        <v>5</v>
      </c>
      <c r="G88">
        <v>1</v>
      </c>
      <c r="H88" t="s">
        <v>15</v>
      </c>
      <c r="I88">
        <v>50</v>
      </c>
      <c r="J88">
        <v>50</v>
      </c>
      <c r="K88">
        <f t="shared" si="1"/>
        <v>18</v>
      </c>
      <c r="L88">
        <f t="shared" si="1"/>
        <v>35</v>
      </c>
    </row>
    <row r="89" spans="1:13" x14ac:dyDescent="0.25">
      <c r="A89" t="s">
        <v>16</v>
      </c>
      <c r="B89" t="s">
        <v>296</v>
      </c>
      <c r="C89">
        <v>44</v>
      </c>
      <c r="D89" t="s">
        <v>297</v>
      </c>
      <c r="E89" t="s">
        <v>298</v>
      </c>
      <c r="F89">
        <v>5</v>
      </c>
      <c r="G89">
        <v>1</v>
      </c>
      <c r="H89" t="s">
        <v>15</v>
      </c>
      <c r="I89">
        <v>80</v>
      </c>
      <c r="J89">
        <v>60</v>
      </c>
      <c r="K89">
        <f t="shared" si="1"/>
        <v>41</v>
      </c>
      <c r="L89">
        <f t="shared" si="1"/>
        <v>39.5</v>
      </c>
    </row>
    <row r="90" spans="1:13" x14ac:dyDescent="0.25">
      <c r="A90" t="s">
        <v>25</v>
      </c>
      <c r="B90" t="s">
        <v>299</v>
      </c>
      <c r="C90">
        <v>27</v>
      </c>
      <c r="D90" t="s">
        <v>300</v>
      </c>
      <c r="E90" t="s">
        <v>301</v>
      </c>
      <c r="F90">
        <v>5</v>
      </c>
      <c r="G90">
        <v>1</v>
      </c>
      <c r="H90" t="s">
        <v>15</v>
      </c>
      <c r="I90">
        <v>80</v>
      </c>
      <c r="J90">
        <v>100</v>
      </c>
      <c r="K90">
        <f t="shared" si="1"/>
        <v>41</v>
      </c>
      <c r="L90">
        <f t="shared" si="1"/>
        <v>84.5</v>
      </c>
    </row>
    <row r="91" spans="1:13" x14ac:dyDescent="0.25">
      <c r="A91" t="s">
        <v>261</v>
      </c>
      <c r="B91" t="s">
        <v>132</v>
      </c>
      <c r="C91">
        <v>36</v>
      </c>
      <c r="D91" t="s">
        <v>302</v>
      </c>
      <c r="E91" t="s">
        <v>303</v>
      </c>
      <c r="F91">
        <v>5</v>
      </c>
      <c r="G91">
        <v>1</v>
      </c>
      <c r="H91" t="s">
        <v>15</v>
      </c>
      <c r="I91">
        <v>100</v>
      </c>
      <c r="J91">
        <v>0</v>
      </c>
      <c r="K91">
        <f t="shared" si="1"/>
        <v>80.5</v>
      </c>
      <c r="L91">
        <f t="shared" si="1"/>
        <v>13.5</v>
      </c>
      <c r="M91" t="s">
        <v>304</v>
      </c>
    </row>
    <row r="92" spans="1:13" x14ac:dyDescent="0.25">
      <c r="A92" t="s">
        <v>16</v>
      </c>
      <c r="B92" t="s">
        <v>305</v>
      </c>
      <c r="C92">
        <v>54</v>
      </c>
      <c r="D92" t="s">
        <v>306</v>
      </c>
      <c r="E92" t="s">
        <v>307</v>
      </c>
      <c r="F92">
        <v>5</v>
      </c>
      <c r="G92">
        <v>1</v>
      </c>
      <c r="H92" t="s">
        <v>15</v>
      </c>
      <c r="I92">
        <v>80</v>
      </c>
      <c r="J92">
        <v>90</v>
      </c>
      <c r="K92">
        <f t="shared" si="1"/>
        <v>41</v>
      </c>
      <c r="L92">
        <f t="shared" si="1"/>
        <v>71.5</v>
      </c>
    </row>
    <row r="93" spans="1:13" x14ac:dyDescent="0.25">
      <c r="B93" t="s">
        <v>308</v>
      </c>
      <c r="C93">
        <v>22</v>
      </c>
      <c r="D93" t="s">
        <v>309</v>
      </c>
      <c r="E93" t="s">
        <v>310</v>
      </c>
      <c r="F93">
        <v>5</v>
      </c>
      <c r="G93">
        <v>1</v>
      </c>
      <c r="H93" t="s">
        <v>15</v>
      </c>
      <c r="I93">
        <v>100</v>
      </c>
      <c r="J93">
        <v>80</v>
      </c>
      <c r="K93">
        <f t="shared" si="1"/>
        <v>80.5</v>
      </c>
      <c r="L93">
        <f t="shared" si="1"/>
        <v>56.5</v>
      </c>
    </row>
    <row r="94" spans="1:13" x14ac:dyDescent="0.25">
      <c r="A94" t="s">
        <v>16</v>
      </c>
      <c r="B94" t="s">
        <v>311</v>
      </c>
      <c r="C94">
        <v>37</v>
      </c>
      <c r="D94" t="s">
        <v>312</v>
      </c>
      <c r="E94" t="s">
        <v>313</v>
      </c>
      <c r="F94">
        <v>5</v>
      </c>
      <c r="G94">
        <v>1</v>
      </c>
      <c r="H94" t="s">
        <v>15</v>
      </c>
      <c r="K94">
        <f t="shared" si="1"/>
        <v>3</v>
      </c>
      <c r="L94">
        <f t="shared" si="1"/>
        <v>13.5</v>
      </c>
    </row>
    <row r="95" spans="1:13" x14ac:dyDescent="0.25">
      <c r="A95" t="s">
        <v>110</v>
      </c>
      <c r="B95" t="s">
        <v>314</v>
      </c>
      <c r="C95">
        <v>38</v>
      </c>
      <c r="D95" t="s">
        <v>315</v>
      </c>
      <c r="E95" t="s">
        <v>316</v>
      </c>
      <c r="F95">
        <v>5</v>
      </c>
      <c r="G95">
        <v>1</v>
      </c>
      <c r="H95" t="s">
        <v>15</v>
      </c>
      <c r="I95">
        <v>90</v>
      </c>
      <c r="J95">
        <v>30</v>
      </c>
      <c r="K95">
        <f t="shared" si="1"/>
        <v>61</v>
      </c>
      <c r="L95">
        <f t="shared" si="1"/>
        <v>29.5</v>
      </c>
    </row>
    <row r="96" spans="1:13" x14ac:dyDescent="0.25">
      <c r="A96" t="s">
        <v>16</v>
      </c>
      <c r="B96" t="s">
        <v>317</v>
      </c>
      <c r="C96">
        <v>25</v>
      </c>
      <c r="D96" t="s">
        <v>318</v>
      </c>
      <c r="E96" t="s">
        <v>319</v>
      </c>
      <c r="F96">
        <v>5</v>
      </c>
      <c r="G96">
        <v>1</v>
      </c>
      <c r="H96" t="s">
        <v>15</v>
      </c>
      <c r="I96">
        <v>70</v>
      </c>
      <c r="J96">
        <v>10</v>
      </c>
      <c r="K96">
        <f t="shared" si="1"/>
        <v>25.5</v>
      </c>
      <c r="L96">
        <f t="shared" si="1"/>
        <v>21</v>
      </c>
    </row>
    <row r="97" spans="1:13" x14ac:dyDescent="0.25">
      <c r="A97" t="s">
        <v>168</v>
      </c>
      <c r="B97" t="s">
        <v>169</v>
      </c>
      <c r="C97">
        <v>26</v>
      </c>
      <c r="D97" t="s">
        <v>320</v>
      </c>
      <c r="E97" t="s">
        <v>321</v>
      </c>
      <c r="F97">
        <v>5</v>
      </c>
      <c r="G97">
        <v>1</v>
      </c>
      <c r="H97" t="s">
        <v>15</v>
      </c>
      <c r="K97">
        <f t="shared" si="1"/>
        <v>3</v>
      </c>
      <c r="L97">
        <f t="shared" si="1"/>
        <v>13.5</v>
      </c>
    </row>
    <row r="98" spans="1:13" x14ac:dyDescent="0.25">
      <c r="A98" t="s">
        <v>16</v>
      </c>
      <c r="B98" t="s">
        <v>17</v>
      </c>
      <c r="C98">
        <v>33</v>
      </c>
      <c r="D98" t="s">
        <v>322</v>
      </c>
      <c r="E98" t="s">
        <v>323</v>
      </c>
      <c r="F98">
        <v>5</v>
      </c>
      <c r="G98">
        <v>1</v>
      </c>
      <c r="H98" t="s">
        <v>15</v>
      </c>
      <c r="K98">
        <f t="shared" si="1"/>
        <v>3</v>
      </c>
      <c r="L98">
        <f t="shared" si="1"/>
        <v>13.5</v>
      </c>
    </row>
    <row r="99" spans="1:13" x14ac:dyDescent="0.25">
      <c r="A99" t="s">
        <v>20</v>
      </c>
      <c r="B99" t="s">
        <v>324</v>
      </c>
      <c r="C99">
        <v>40</v>
      </c>
      <c r="D99" t="s">
        <v>325</v>
      </c>
      <c r="E99" t="s">
        <v>326</v>
      </c>
      <c r="F99">
        <v>5</v>
      </c>
      <c r="G99">
        <v>1</v>
      </c>
      <c r="H99" t="s">
        <v>15</v>
      </c>
      <c r="I99">
        <v>100</v>
      </c>
      <c r="J99">
        <v>0</v>
      </c>
      <c r="K99">
        <f t="shared" si="1"/>
        <v>80.5</v>
      </c>
      <c r="L99">
        <f t="shared" si="1"/>
        <v>13.5</v>
      </c>
    </row>
    <row r="100" spans="1:13" x14ac:dyDescent="0.25">
      <c r="A100" t="s">
        <v>25</v>
      </c>
      <c r="B100" t="s">
        <v>327</v>
      </c>
      <c r="C100">
        <v>49</v>
      </c>
      <c r="D100" t="s">
        <v>328</v>
      </c>
      <c r="E100" t="s">
        <v>329</v>
      </c>
      <c r="F100">
        <v>5</v>
      </c>
      <c r="G100">
        <v>1</v>
      </c>
      <c r="H100" t="s">
        <v>15</v>
      </c>
      <c r="I100">
        <v>60</v>
      </c>
      <c r="J100">
        <v>80</v>
      </c>
      <c r="K100">
        <f t="shared" si="1"/>
        <v>23</v>
      </c>
      <c r="L100">
        <f t="shared" si="1"/>
        <v>56.5</v>
      </c>
    </row>
    <row r="101" spans="1:13" x14ac:dyDescent="0.25">
      <c r="A101" t="s">
        <v>45</v>
      </c>
      <c r="B101" t="s">
        <v>330</v>
      </c>
      <c r="C101">
        <v>43</v>
      </c>
      <c r="D101" t="s">
        <v>331</v>
      </c>
      <c r="E101" t="s">
        <v>332</v>
      </c>
      <c r="F101">
        <v>5</v>
      </c>
      <c r="G101">
        <v>1</v>
      </c>
      <c r="H101" t="s">
        <v>15</v>
      </c>
      <c r="I101">
        <v>80</v>
      </c>
      <c r="J101">
        <v>50</v>
      </c>
      <c r="K101">
        <f t="shared" si="1"/>
        <v>41</v>
      </c>
      <c r="L101">
        <f t="shared" si="1"/>
        <v>35</v>
      </c>
    </row>
    <row r="102" spans="1:13" x14ac:dyDescent="0.25">
      <c r="A102" t="s">
        <v>261</v>
      </c>
      <c r="B102" t="s">
        <v>333</v>
      </c>
      <c r="C102">
        <v>57</v>
      </c>
      <c r="D102" t="s">
        <v>334</v>
      </c>
      <c r="E102" t="s">
        <v>335</v>
      </c>
      <c r="F102">
        <v>5</v>
      </c>
      <c r="G102">
        <v>1</v>
      </c>
      <c r="H102" t="s">
        <v>15</v>
      </c>
      <c r="I102">
        <v>90</v>
      </c>
      <c r="J102">
        <v>80</v>
      </c>
      <c r="K102">
        <f t="shared" si="1"/>
        <v>61</v>
      </c>
      <c r="L102">
        <f t="shared" si="1"/>
        <v>56.5</v>
      </c>
    </row>
    <row r="103" spans="1:13" x14ac:dyDescent="0.25">
      <c r="A103" t="s">
        <v>25</v>
      </c>
      <c r="B103" t="s">
        <v>299</v>
      </c>
      <c r="C103">
        <v>29</v>
      </c>
      <c r="D103" t="s">
        <v>336</v>
      </c>
      <c r="E103" t="s">
        <v>337</v>
      </c>
      <c r="F103">
        <v>5</v>
      </c>
      <c r="G103">
        <v>1</v>
      </c>
      <c r="H103" t="s">
        <v>15</v>
      </c>
      <c r="I103">
        <v>80</v>
      </c>
      <c r="J103">
        <v>90</v>
      </c>
      <c r="K103">
        <f t="shared" si="1"/>
        <v>41</v>
      </c>
      <c r="L103">
        <f t="shared" si="1"/>
        <v>71.5</v>
      </c>
    </row>
    <row r="104" spans="1:13" x14ac:dyDescent="0.25">
      <c r="A104" t="s">
        <v>114</v>
      </c>
      <c r="B104" t="s">
        <v>299</v>
      </c>
      <c r="C104">
        <v>21</v>
      </c>
      <c r="D104" t="s">
        <v>338</v>
      </c>
      <c r="E104" t="s">
        <v>339</v>
      </c>
      <c r="F104">
        <v>5</v>
      </c>
      <c r="G104">
        <v>1</v>
      </c>
      <c r="H104" t="s">
        <v>15</v>
      </c>
      <c r="I104">
        <v>100</v>
      </c>
      <c r="J104">
        <v>60</v>
      </c>
      <c r="K104">
        <f t="shared" si="1"/>
        <v>80.5</v>
      </c>
      <c r="L104">
        <f t="shared" si="1"/>
        <v>39.5</v>
      </c>
    </row>
    <row r="105" spans="1:13" x14ac:dyDescent="0.25">
      <c r="A105" t="s">
        <v>20</v>
      </c>
      <c r="B105" t="s">
        <v>172</v>
      </c>
      <c r="C105">
        <v>40</v>
      </c>
      <c r="D105" t="s">
        <v>340</v>
      </c>
      <c r="E105" t="s">
        <v>341</v>
      </c>
      <c r="F105">
        <v>5</v>
      </c>
      <c r="G105">
        <v>1</v>
      </c>
      <c r="H105" t="s">
        <v>15</v>
      </c>
      <c r="I105">
        <v>100</v>
      </c>
      <c r="J105">
        <v>100</v>
      </c>
      <c r="K105">
        <f t="shared" si="1"/>
        <v>80.5</v>
      </c>
      <c r="L105">
        <f t="shared" si="1"/>
        <v>84.5</v>
      </c>
    </row>
    <row r="106" spans="1:13" x14ac:dyDescent="0.25">
      <c r="A106" t="s">
        <v>342</v>
      </c>
      <c r="B106" t="s">
        <v>299</v>
      </c>
      <c r="C106">
        <v>28</v>
      </c>
      <c r="D106" t="s">
        <v>343</v>
      </c>
      <c r="E106" t="s">
        <v>344</v>
      </c>
      <c r="F106">
        <v>5</v>
      </c>
      <c r="G106">
        <v>1</v>
      </c>
      <c r="H106" t="s">
        <v>15</v>
      </c>
      <c r="I106">
        <v>100</v>
      </c>
      <c r="J106">
        <v>80</v>
      </c>
      <c r="K106">
        <f t="shared" si="1"/>
        <v>80.5</v>
      </c>
      <c r="L106">
        <f t="shared" si="1"/>
        <v>56.5</v>
      </c>
    </row>
    <row r="107" spans="1:13" x14ac:dyDescent="0.25">
      <c r="A107" t="s">
        <v>131</v>
      </c>
      <c r="B107" t="s">
        <v>345</v>
      </c>
      <c r="C107">
        <v>53</v>
      </c>
      <c r="D107" t="s">
        <v>346</v>
      </c>
      <c r="E107" t="s">
        <v>347</v>
      </c>
      <c r="F107">
        <v>5</v>
      </c>
      <c r="G107">
        <v>1</v>
      </c>
      <c r="H107" t="s">
        <v>15</v>
      </c>
      <c r="I107">
        <v>0</v>
      </c>
      <c r="J107">
        <v>0</v>
      </c>
      <c r="K107">
        <f t="shared" si="1"/>
        <v>3</v>
      </c>
      <c r="L107">
        <f t="shared" si="1"/>
        <v>13.5</v>
      </c>
    </row>
    <row r="108" spans="1:13" x14ac:dyDescent="0.25">
      <c r="A108" t="s">
        <v>16</v>
      </c>
      <c r="B108" t="s">
        <v>17</v>
      </c>
      <c r="C108">
        <v>30</v>
      </c>
      <c r="D108" t="s">
        <v>348</v>
      </c>
      <c r="E108" t="s">
        <v>349</v>
      </c>
      <c r="F108">
        <v>5</v>
      </c>
      <c r="G108">
        <v>1</v>
      </c>
      <c r="H108" t="s">
        <v>15</v>
      </c>
      <c r="I108">
        <v>100</v>
      </c>
      <c r="J108">
        <v>50</v>
      </c>
      <c r="K108">
        <f t="shared" si="1"/>
        <v>80.5</v>
      </c>
      <c r="L108">
        <f t="shared" si="1"/>
        <v>35</v>
      </c>
      <c r="M108" t="s">
        <v>350</v>
      </c>
    </row>
    <row r="109" spans="1:13" x14ac:dyDescent="0.25">
      <c r="H109" s="1" t="s">
        <v>351</v>
      </c>
      <c r="I109" s="1">
        <f>MODE(I2:I108)</f>
        <v>100</v>
      </c>
      <c r="J109" s="1">
        <f>MODE(J2:J108)</f>
        <v>80</v>
      </c>
    </row>
    <row r="110" spans="1:13" x14ac:dyDescent="0.25">
      <c r="H110" s="1" t="s">
        <v>352</v>
      </c>
      <c r="I110" s="1">
        <f>MEDIAN(I2:I108)</f>
        <v>80</v>
      </c>
      <c r="J110" s="1">
        <f>MEDIAN(J2:J108)</f>
        <v>72.5</v>
      </c>
    </row>
    <row r="111" spans="1:13" x14ac:dyDescent="0.25">
      <c r="H111" s="1" t="s">
        <v>353</v>
      </c>
      <c r="I111" s="1">
        <f>AVERAGE(I2:I108)</f>
        <v>74.130434782608702</v>
      </c>
      <c r="J111" s="1">
        <f>AVERAGE(J2:J108)</f>
        <v>53.444444444444443</v>
      </c>
      <c r="K111" s="2"/>
      <c r="L111" s="2"/>
    </row>
    <row r="112" spans="1:13" x14ac:dyDescent="0.25">
      <c r="H112" s="1" t="s">
        <v>354</v>
      </c>
      <c r="I112" s="1">
        <f>AVEDEV(I2:I108)</f>
        <v>21.880907372400742</v>
      </c>
      <c r="J112" s="1">
        <f>AVEDEV(J2:J108)</f>
        <v>36.797530864197547</v>
      </c>
      <c r="K112" s="2"/>
      <c r="L112" s="2"/>
    </row>
    <row r="114" spans="9:10" x14ac:dyDescent="0.25">
      <c r="I114" t="s">
        <v>357</v>
      </c>
      <c r="J114">
        <f>PEARSON(I2:I108,J2:J108)</f>
        <v>0.49452516691936471</v>
      </c>
    </row>
    <row r="115" spans="9:10" x14ac:dyDescent="0.25">
      <c r="I115" t="s">
        <v>358</v>
      </c>
      <c r="J115">
        <f>CORREL(K2:K108,L2:L108)</f>
        <v>0.55304100308639326</v>
      </c>
    </row>
    <row r="118" spans="9:10" x14ac:dyDescent="0.25"/>
  </sheetData>
  <sheetProtection selectLockedCells="1" selectUnlockedCells="1"/>
  <pageMargins left="0.78749999999999998" right="0.78749999999999998" top="1.0527777777777778" bottom="1.0527777777777778" header="0.78749999999999998" footer="0.78749999999999998"/>
  <pageSetup paperSize="9" orientation="portrait" useFirstPageNumber="1" horizontalDpi="300" verticalDpi="300"/>
  <headerFooter alignWithMargins="0">
    <oddHeader>&amp;C&amp;"Times New Roman,Standard"&amp;12&amp;A</oddHeader>
    <oddFooter>&amp;C&amp;"Times New Roman,Standard"&amp;12Pagina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Foglio1</vt:lpstr>
      <vt:lpstr>Including blanks</vt:lpstr>
      <vt:lpstr>Chart1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Lewis Adam</dc:creator>
  <cp:lastModifiedBy>reviewer</cp:lastModifiedBy>
  <dcterms:created xsi:type="dcterms:W3CDTF">2017-07-04T17:03:04Z</dcterms:created>
  <dcterms:modified xsi:type="dcterms:W3CDTF">2017-10-13T14:20:06Z</dcterms:modified>
</cp:coreProperties>
</file>